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mc:AlternateContent xmlns:mc="http://schemas.openxmlformats.org/markup-compatibility/2006">
    <mc:Choice Requires="x15">
      <x15ac:absPath xmlns:x15ac="http://schemas.microsoft.com/office/spreadsheetml/2010/11/ac" url="/Users/johantorressegura/Downloads/"/>
    </mc:Choice>
  </mc:AlternateContent>
  <xr:revisionPtr revIDLastSave="0" documentId="13_ncr:1_{19E7B539-1C66-2741-8071-9AA8A31CB001}" xr6:coauthVersionLast="47" xr6:coauthVersionMax="47" xr10:uidLastSave="{00000000-0000-0000-0000-000000000000}"/>
  <workbookProtection workbookAlgorithmName="SHA-512" workbookHashValue="3YV+QPSmyAHvRcFk20tcDkTDrJqf5MWaFrE7y7BWGcstrHFoG2jk0SXL3C8gN9dHSVEWwo2RTEAUJr3+lhuB1A==" workbookSaltValue="64R1D1d6zOY0lcPtNsy9JQ==" workbookSpinCount="100000" lockStructure="1"/>
  <bookViews>
    <workbookView xWindow="0" yWindow="0" windowWidth="28800" windowHeight="18000" xr2:uid="{00000000-000D-0000-FFFF-FFFF00000000}"/>
  </bookViews>
  <sheets>
    <sheet name="PMA" sheetId="1" r:id="rId1"/>
    <sheet name="Instructivo PMA" sheetId="4" r:id="rId2"/>
  </sheets>
  <definedNames>
    <definedName name="_xlnm._FilterDatabase" localSheetId="0" hidden="1">PMA!$A$11:$Y$46</definedName>
    <definedName name="_xlnm.Print_Area" localSheetId="0">PMA!$A$1:$AC$48</definedName>
    <definedName name="_xlnm.Print_Titles" localSheetId="0">PMA!$9:$11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Z37" i="1" l="1"/>
  <c r="DZ36" i="1"/>
  <c r="DZ35" i="1"/>
  <c r="DS37" i="1"/>
  <c r="DS36" i="1"/>
  <c r="DS35" i="1"/>
  <c r="DZ34" i="1"/>
  <c r="DS32" i="1" l="1"/>
  <c r="DS33" i="1" l="1"/>
  <c r="DX33" i="1" s="1"/>
  <c r="DZ33" i="1" s="1"/>
  <c r="EE33" i="1" s="1"/>
  <c r="EG33" i="1" s="1"/>
  <c r="EL33" i="1" s="1"/>
  <c r="EN33" i="1" s="1"/>
  <c r="DS34" i="1"/>
  <c r="EE34" i="1" s="1"/>
  <c r="EG34" i="1" s="1"/>
  <c r="EL34" i="1" s="1"/>
  <c r="EN34" i="1" s="1"/>
  <c r="EE35" i="1"/>
  <c r="EG35" i="1" s="1"/>
  <c r="EL35" i="1" s="1"/>
  <c r="EN35" i="1" s="1"/>
  <c r="EE37" i="1"/>
  <c r="EG37" i="1" s="1"/>
  <c r="EL37" i="1" s="1"/>
  <c r="EN37" i="1" s="1"/>
  <c r="DS38" i="1"/>
  <c r="DX38" i="1" s="1"/>
  <c r="DZ38" i="1" s="1"/>
  <c r="EE38" i="1" s="1"/>
  <c r="EG38" i="1" s="1"/>
  <c r="EL38" i="1" s="1"/>
  <c r="EN38" i="1" s="1"/>
  <c r="DX32" i="1"/>
  <c r="DZ32" i="1" s="1"/>
  <c r="EE32" i="1" s="1"/>
  <c r="EG32" i="1" s="1"/>
  <c r="EL32" i="1" s="1"/>
  <c r="EN32" i="1" s="1"/>
  <c r="R32" i="1"/>
  <c r="DN22" i="1" l="1"/>
  <c r="DN23" i="1"/>
  <c r="DN24" i="1"/>
  <c r="DN25" i="1"/>
  <c r="DR46" i="1"/>
  <c r="DR45" i="1"/>
  <c r="DR44" i="1"/>
  <c r="DR43" i="1"/>
  <c r="DR42" i="1"/>
  <c r="DR41" i="1"/>
  <c r="DR40" i="1"/>
  <c r="DR39" i="1"/>
  <c r="DN19" i="1"/>
  <c r="DE22" i="1"/>
  <c r="DR48" i="1" l="1"/>
  <c r="DE12" i="1"/>
  <c r="DE39" i="1" s="1"/>
  <c r="DE15" i="1"/>
  <c r="DE40" i="1" s="1"/>
  <c r="DE18" i="1"/>
  <c r="DE41" i="1" s="1"/>
  <c r="DE20" i="1"/>
  <c r="DE42" i="1" s="1"/>
  <c r="DE43" i="1"/>
  <c r="DE23" i="1"/>
  <c r="DE44" i="1" s="1"/>
  <c r="DE27" i="1"/>
  <c r="DE45" i="1" s="1"/>
  <c r="DE28" i="1"/>
  <c r="DE46" i="1" s="1"/>
  <c r="CY28" i="1"/>
  <c r="CY27" i="1"/>
  <c r="CY23" i="1"/>
  <c r="CY22" i="1"/>
  <c r="CY20" i="1"/>
  <c r="CY18" i="1"/>
  <c r="CY15" i="1"/>
  <c r="CY12" i="1"/>
  <c r="CS12" i="1"/>
  <c r="CS39" i="1" s="1"/>
  <c r="CS15" i="1"/>
  <c r="CS40" i="1" s="1"/>
  <c r="CS18" i="1"/>
  <c r="CS41" i="1" s="1"/>
  <c r="CS20" i="1"/>
  <c r="CS42" i="1" s="1"/>
  <c r="CS22" i="1"/>
  <c r="CS43" i="1" s="1"/>
  <c r="CS23" i="1"/>
  <c r="CS44" i="1" s="1"/>
  <c r="CS27" i="1"/>
  <c r="CS45" i="1" s="1"/>
  <c r="CS28" i="1"/>
  <c r="CS46" i="1" s="1"/>
  <c r="R12" i="1"/>
  <c r="AE39" i="1" s="1"/>
  <c r="AE15" i="1"/>
  <c r="AE40" i="1" s="1"/>
  <c r="AE18" i="1"/>
  <c r="AE41" i="1" s="1"/>
  <c r="AE20" i="1"/>
  <c r="AE42" i="1" s="1"/>
  <c r="AE22" i="1"/>
  <c r="AE43" i="1" s="1"/>
  <c r="AE23" i="1"/>
  <c r="AE44" i="1" s="1"/>
  <c r="AD27" i="1"/>
  <c r="AE27" i="1" s="1"/>
  <c r="AE45" i="1" s="1"/>
  <c r="AE28" i="1"/>
  <c r="AE46" i="1" s="1"/>
  <c r="R39" i="1"/>
  <c r="R15" i="1"/>
  <c r="R40" i="1" s="1"/>
  <c r="R18" i="1"/>
  <c r="R41" i="1" s="1"/>
  <c r="R20" i="1"/>
  <c r="R42" i="1" s="1"/>
  <c r="R22" i="1"/>
  <c r="R43" i="1" s="1"/>
  <c r="R23" i="1"/>
  <c r="R44" i="1" s="1"/>
  <c r="R27" i="1"/>
  <c r="R45" i="1" s="1"/>
  <c r="R28" i="1"/>
  <c r="R46" i="1" s="1"/>
  <c r="L12" i="1"/>
  <c r="F39" i="1" s="1"/>
  <c r="L15" i="1"/>
  <c r="L40" i="1" s="1"/>
  <c r="L18" i="1"/>
  <c r="F41" i="1" s="1"/>
  <c r="L20" i="1"/>
  <c r="L42" i="1" s="1"/>
  <c r="L22" i="1"/>
  <c r="F43" i="1" s="1"/>
  <c r="L23" i="1"/>
  <c r="L44" i="1" s="1"/>
  <c r="L27" i="1"/>
  <c r="L45" i="1" s="1"/>
  <c r="L28" i="1"/>
  <c r="L46" i="1" s="1"/>
  <c r="CM28" i="1"/>
  <c r="CM46" i="1" s="1"/>
  <c r="CM27" i="1"/>
  <c r="CM45" i="1" s="1"/>
  <c r="CM23" i="1"/>
  <c r="CM44" i="1" s="1"/>
  <c r="CM22" i="1"/>
  <c r="CM43" i="1" s="1"/>
  <c r="CM20" i="1"/>
  <c r="CM42" i="1" s="1"/>
  <c r="CM18" i="1"/>
  <c r="CM41" i="1" s="1"/>
  <c r="CM15" i="1"/>
  <c r="CM40" i="1" s="1"/>
  <c r="CM12" i="1"/>
  <c r="CM39" i="1" s="1"/>
  <c r="CG28" i="1"/>
  <c r="CG46" i="1" s="1"/>
  <c r="CG27" i="1"/>
  <c r="CG45" i="1" s="1"/>
  <c r="CG23" i="1"/>
  <c r="CG44" i="1" s="1"/>
  <c r="CG22" i="1"/>
  <c r="CG43" i="1" s="1"/>
  <c r="CG20" i="1"/>
  <c r="CG42" i="1" s="1"/>
  <c r="CG18" i="1"/>
  <c r="CG41" i="1" s="1"/>
  <c r="CG15" i="1"/>
  <c r="CG40" i="1" s="1"/>
  <c r="CG12" i="1"/>
  <c r="CG39" i="1" s="1"/>
  <c r="BX28" i="1"/>
  <c r="BX46" i="1" s="1"/>
  <c r="BX27" i="1"/>
  <c r="BX45" i="1" s="1"/>
  <c r="BX23" i="1"/>
  <c r="BX44" i="1" s="1"/>
  <c r="BX22" i="1"/>
  <c r="BX43" i="1" s="1"/>
  <c r="BX20" i="1"/>
  <c r="BX42" i="1" s="1"/>
  <c r="BX18" i="1"/>
  <c r="BX41" i="1" s="1"/>
  <c r="BX15" i="1"/>
  <c r="BX40" i="1" s="1"/>
  <c r="BX12" i="1"/>
  <c r="BX39" i="1" s="1"/>
  <c r="BO28" i="1"/>
  <c r="BO46" i="1" s="1"/>
  <c r="BO27" i="1"/>
  <c r="BO45" i="1" s="1"/>
  <c r="BO23" i="1"/>
  <c r="BO44" i="1" s="1"/>
  <c r="BO22" i="1"/>
  <c r="BO43" i="1" s="1"/>
  <c r="BO20" i="1"/>
  <c r="BO42" i="1" s="1"/>
  <c r="BO18" i="1"/>
  <c r="BO41" i="1" s="1"/>
  <c r="BO15" i="1"/>
  <c r="BO40" i="1" s="1"/>
  <c r="BO12" i="1"/>
  <c r="BO39" i="1" s="1"/>
  <c r="BF28" i="1"/>
  <c r="BF46" i="1" s="1"/>
  <c r="BF27" i="1"/>
  <c r="BF45" i="1" s="1"/>
  <c r="BF23" i="1"/>
  <c r="BF44" i="1" s="1"/>
  <c r="BF22" i="1"/>
  <c r="BF43" i="1" s="1"/>
  <c r="BF20" i="1"/>
  <c r="BF42" i="1" s="1"/>
  <c r="BF18" i="1"/>
  <c r="BF41" i="1" s="1"/>
  <c r="BF15" i="1"/>
  <c r="BF40" i="1" s="1"/>
  <c r="BF12" i="1"/>
  <c r="BF39" i="1" s="1"/>
  <c r="AW12" i="1"/>
  <c r="AW39" i="1" s="1"/>
  <c r="AM19" i="1"/>
  <c r="AN18" i="1" s="1"/>
  <c r="AN41" i="1" s="1"/>
  <c r="AW15" i="1"/>
  <c r="AW40" i="1" s="1"/>
  <c r="AN12" i="1"/>
  <c r="AN39" i="1" s="1"/>
  <c r="AW28" i="1"/>
  <c r="AW46" i="1" s="1"/>
  <c r="AW27" i="1"/>
  <c r="AW45" i="1" s="1"/>
  <c r="AW23" i="1"/>
  <c r="AW44" i="1" s="1"/>
  <c r="AW22" i="1"/>
  <c r="AW43" i="1" s="1"/>
  <c r="AW20" i="1"/>
  <c r="AW42" i="1" s="1"/>
  <c r="AW18" i="1"/>
  <c r="AW41" i="1" s="1"/>
  <c r="AN28" i="1"/>
  <c r="AN46" i="1" s="1"/>
  <c r="AN23" i="1"/>
  <c r="AN44" i="1" s="1"/>
  <c r="AN20" i="1"/>
  <c r="AN42" i="1" s="1"/>
  <c r="AN15" i="1"/>
  <c r="AN40" i="1" s="1"/>
  <c r="AN27" i="1"/>
  <c r="AN45" i="1" s="1"/>
  <c r="AN22" i="1"/>
  <c r="AN43" i="1" s="1"/>
  <c r="AE12" i="1"/>
  <c r="I21" i="1"/>
  <c r="I24" i="1"/>
  <c r="I23" i="1"/>
  <c r="I22" i="1"/>
  <c r="I19" i="1"/>
  <c r="I18" i="1"/>
  <c r="I13" i="1"/>
  <c r="I14" i="1"/>
  <c r="I15" i="1"/>
  <c r="I16" i="1"/>
  <c r="I17" i="1"/>
  <c r="I20" i="1"/>
  <c r="I27" i="1"/>
  <c r="I28" i="1"/>
  <c r="I29" i="1"/>
  <c r="I30" i="1"/>
  <c r="I12" i="1"/>
  <c r="F45" i="1" l="1"/>
  <c r="F44" i="1"/>
  <c r="F40" i="1"/>
  <c r="L43" i="1"/>
  <c r="F46" i="1"/>
  <c r="AN48" i="1"/>
  <c r="L39" i="1"/>
  <c r="F42" i="1"/>
  <c r="DE48" i="1"/>
  <c r="L41" i="1"/>
  <c r="BX48" i="1"/>
  <c r="BO48" i="1"/>
  <c r="CG48" i="1"/>
  <c r="AW48" i="1"/>
  <c r="AE48" i="1"/>
  <c r="CM48" i="1"/>
  <c r="R48" i="1"/>
  <c r="BF48" i="1"/>
  <c r="CS48" i="1"/>
  <c r="E48" i="1" l="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O10" authorId="0" shapeId="0" xr:uid="{00000000-0006-0000-0000-000001000000}">
      <text>
        <r>
          <rPr>
            <sz val="9"/>
            <color indexed="81"/>
            <rFont val="Tahoma"/>
            <family val="2"/>
          </rPr>
          <t xml:space="preserve">Dejar las observaciones frente al cumplimiento y efectividad de las tareas implementadas. 
</t>
        </r>
      </text>
    </comment>
    <comment ref="U10" authorId="0" shapeId="0" xr:uid="{00000000-0006-0000-0000-000002000000}">
      <text>
        <r>
          <rPr>
            <sz val="9"/>
            <color indexed="81"/>
            <rFont val="Tahoma"/>
            <family val="2"/>
          </rPr>
          <t xml:space="preserve">Dejar las observaciones frente al cumplimiento y efectividad de las tareas implementadas. 
</t>
        </r>
      </text>
    </comment>
    <comment ref="W10" authorId="1" shapeId="0" xr:uid="{00000000-0006-0000-0000-000003000000}">
      <text>
        <r>
          <rPr>
            <b/>
            <sz val="9"/>
            <color indexed="81"/>
            <rFont val="Tahoma"/>
            <family val="2"/>
          </rPr>
          <t xml:space="preserve">Fecha en que se cierra completamente el hallazgo
</t>
        </r>
      </text>
    </comment>
    <comment ref="X10" authorId="1" shapeId="0" xr:uid="{00000000-0006-0000-0000-000004000000}">
      <text>
        <r>
          <rPr>
            <b/>
            <sz val="9"/>
            <color indexed="81"/>
            <rFont val="Tahoma"/>
            <family val="2"/>
          </rPr>
          <t>Número de radicado con el cual la entidad realiza el cierre del hallazgo</t>
        </r>
      </text>
    </comment>
    <comment ref="Z10" authorId="1" shapeId="0" xr:uid="{00000000-0006-0000-0000-000005000000}">
      <text>
        <r>
          <rPr>
            <b/>
            <sz val="9"/>
            <color indexed="81"/>
            <rFont val="Tahoma"/>
            <family val="2"/>
          </rPr>
          <t xml:space="preserve">Fecha en que se cierra completamente el hallazgo
</t>
        </r>
      </text>
    </comment>
    <comment ref="AA10" authorId="1" shapeId="0" xr:uid="{00000000-0006-0000-0000-000006000000}">
      <text>
        <r>
          <rPr>
            <b/>
            <sz val="9"/>
            <color indexed="81"/>
            <rFont val="Tahoma"/>
            <family val="2"/>
          </rPr>
          <t>Número de radicado con el cual la entidad realiza el cierre del hallazgo</t>
        </r>
      </text>
    </comment>
    <comment ref="AH10" authorId="0" shapeId="0" xr:uid="{00000000-0006-0000-0000-000007000000}">
      <text>
        <r>
          <rPr>
            <sz val="9"/>
            <color indexed="81"/>
            <rFont val="Tahoma"/>
            <family val="2"/>
          </rPr>
          <t xml:space="preserve">Dejar las observaciones frente al cumplimiento y efectividad de las tareas implementadas. 
</t>
        </r>
      </text>
    </comment>
    <comment ref="AJ10" authorId="1" shapeId="0" xr:uid="{00000000-0006-0000-0000-000008000000}">
      <text>
        <r>
          <rPr>
            <b/>
            <sz val="9"/>
            <color indexed="81"/>
            <rFont val="Tahoma"/>
            <family val="2"/>
          </rPr>
          <t xml:space="preserve">Fecha en que se cierra completamente el hallazgo
</t>
        </r>
      </text>
    </comment>
    <comment ref="AK10" authorId="1" shapeId="0" xr:uid="{00000000-0006-0000-0000-000009000000}">
      <text>
        <r>
          <rPr>
            <b/>
            <sz val="9"/>
            <color indexed="81"/>
            <rFont val="Tahoma"/>
            <family val="2"/>
          </rPr>
          <t>Número de radicado con el cual la entidad realiza el cierre del hallazgo</t>
        </r>
      </text>
    </comment>
    <comment ref="AQ10" authorId="0" shapeId="0" xr:uid="{00000000-0006-0000-0000-00000A000000}">
      <text>
        <r>
          <rPr>
            <sz val="9"/>
            <color indexed="81"/>
            <rFont val="Tahoma"/>
            <family val="2"/>
          </rPr>
          <t xml:space="preserve">Dejar las observaciones frente al cumplimiento y efectividad de las tareas implementadas. 
</t>
        </r>
      </text>
    </comment>
    <comment ref="AS10" authorId="1" shapeId="0" xr:uid="{00000000-0006-0000-0000-00000B000000}">
      <text>
        <r>
          <rPr>
            <b/>
            <sz val="9"/>
            <color indexed="81"/>
            <rFont val="Tahoma"/>
            <family val="2"/>
          </rPr>
          <t xml:space="preserve">Fecha en que se cierra completamente el hallazgo
</t>
        </r>
      </text>
    </comment>
    <comment ref="AT10" authorId="1" shapeId="0" xr:uid="{00000000-0006-0000-0000-00000C000000}">
      <text>
        <r>
          <rPr>
            <b/>
            <sz val="9"/>
            <color indexed="81"/>
            <rFont val="Tahoma"/>
            <family val="2"/>
          </rPr>
          <t>Número de radicado con el cual la entidad realiza el cierre del hallazgo</t>
        </r>
      </text>
    </comment>
    <comment ref="AZ10" authorId="0" shapeId="0" xr:uid="{00000000-0006-0000-0000-00000D000000}">
      <text>
        <r>
          <rPr>
            <sz val="9"/>
            <color indexed="81"/>
            <rFont val="Tahoma"/>
            <family val="2"/>
          </rPr>
          <t xml:space="preserve">Dejar las observaciones frente al cumplimiento y efectividad de las tareas implementadas. 
</t>
        </r>
      </text>
    </comment>
    <comment ref="BB10" authorId="1" shapeId="0" xr:uid="{00000000-0006-0000-0000-00000E000000}">
      <text>
        <r>
          <rPr>
            <b/>
            <sz val="9"/>
            <color indexed="81"/>
            <rFont val="Tahoma"/>
            <family val="2"/>
          </rPr>
          <t xml:space="preserve">Fecha en que se cierra completamente el hallazgo
</t>
        </r>
      </text>
    </comment>
    <comment ref="BC10" authorId="1" shapeId="0" xr:uid="{00000000-0006-0000-0000-00000F000000}">
      <text>
        <r>
          <rPr>
            <b/>
            <sz val="9"/>
            <color indexed="81"/>
            <rFont val="Tahoma"/>
            <family val="2"/>
          </rPr>
          <t>Número de radicado con el cual la entidad realiza el cierre del hallazgo</t>
        </r>
      </text>
    </comment>
    <comment ref="BI10" authorId="0" shapeId="0" xr:uid="{00000000-0006-0000-0000-000010000000}">
      <text>
        <r>
          <rPr>
            <sz val="9"/>
            <color indexed="81"/>
            <rFont val="Tahoma"/>
            <family val="2"/>
          </rPr>
          <t xml:space="preserve">Dejar las observaciones frente al cumplimiento y efectividad de las tareas implementadas. 
</t>
        </r>
      </text>
    </comment>
    <comment ref="BK10" authorId="1" shapeId="0" xr:uid="{00000000-0006-0000-0000-000011000000}">
      <text>
        <r>
          <rPr>
            <b/>
            <sz val="9"/>
            <color indexed="81"/>
            <rFont val="Tahoma"/>
            <family val="2"/>
          </rPr>
          <t xml:space="preserve">Fecha en que se cierra completamente el hallazgo
</t>
        </r>
      </text>
    </comment>
    <comment ref="BL10" authorId="1" shapeId="0" xr:uid="{00000000-0006-0000-0000-000012000000}">
      <text>
        <r>
          <rPr>
            <b/>
            <sz val="9"/>
            <color indexed="81"/>
            <rFont val="Tahoma"/>
            <family val="2"/>
          </rPr>
          <t>Número de radicado con el cual la entidad realiza el cierre del hallazgo</t>
        </r>
      </text>
    </comment>
    <comment ref="BR10" authorId="0" shapeId="0" xr:uid="{00000000-0006-0000-0000-000013000000}">
      <text>
        <r>
          <rPr>
            <sz val="9"/>
            <color indexed="81"/>
            <rFont val="Tahoma"/>
            <family val="2"/>
          </rPr>
          <t xml:space="preserve">Dejar las observaciones frente al cumplimiento y efectividad de las tareas implementadas. 
</t>
        </r>
      </text>
    </comment>
    <comment ref="BT10" authorId="1" shapeId="0" xr:uid="{00000000-0006-0000-0000-000014000000}">
      <text>
        <r>
          <rPr>
            <b/>
            <sz val="9"/>
            <color indexed="81"/>
            <rFont val="Tahoma"/>
            <family val="2"/>
          </rPr>
          <t xml:space="preserve">Fecha en que se cierra completamente el hallazgo
</t>
        </r>
      </text>
    </comment>
    <comment ref="BU10" authorId="1" shapeId="0" xr:uid="{00000000-0006-0000-0000-000015000000}">
      <text>
        <r>
          <rPr>
            <b/>
            <sz val="9"/>
            <color indexed="81"/>
            <rFont val="Tahoma"/>
            <family val="2"/>
          </rPr>
          <t>Número de radicado con el cual la entidad realiza el cierre del hallazgo</t>
        </r>
      </text>
    </comment>
    <comment ref="CA10" authorId="0" shapeId="0" xr:uid="{00000000-0006-0000-0000-000016000000}">
      <text>
        <r>
          <rPr>
            <sz val="9"/>
            <color indexed="81"/>
            <rFont val="Tahoma"/>
            <family val="2"/>
          </rPr>
          <t xml:space="preserve">Dejar las observaciones frente al cumplimiento y efectividad de las tareas implementadas. 
</t>
        </r>
      </text>
    </comment>
    <comment ref="CC10" authorId="1" shapeId="0" xr:uid="{00000000-0006-0000-0000-000017000000}">
      <text>
        <r>
          <rPr>
            <b/>
            <sz val="9"/>
            <color indexed="81"/>
            <rFont val="Tahoma"/>
            <family val="2"/>
          </rPr>
          <t xml:space="preserve">Fecha en que se cierra completamente el hallazgo
</t>
        </r>
      </text>
    </comment>
    <comment ref="CD10" authorId="1" shapeId="0" xr:uid="{00000000-0006-0000-0000-000018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<sst xmlns="http://schemas.openxmlformats.org/spreadsheetml/2006/main" count="1541" uniqueCount="607">
  <si>
    <t xml:space="preserve">Entidad: </t>
  </si>
  <si>
    <t>Agencia Nacional de Tierras-ANT</t>
  </si>
  <si>
    <t xml:space="preserve">NIT: </t>
  </si>
  <si>
    <t>900,948,953-8</t>
  </si>
  <si>
    <t xml:space="preserve">Representante Legal: </t>
  </si>
  <si>
    <t>Miguel Samper Strouss</t>
  </si>
  <si>
    <t xml:space="preserve">Fecha de iniciación: </t>
  </si>
  <si>
    <t>Responsable del proceso:</t>
  </si>
  <si>
    <t xml:space="preserve">Gloria Elvira Ortiz </t>
  </si>
  <si>
    <t>Fecha de finalización:</t>
  </si>
  <si>
    <t xml:space="preserve">Cargo: </t>
  </si>
  <si>
    <t>Subdirectora Administrativa y Financiera</t>
  </si>
  <si>
    <t>Fecha y número de Acta de aprobación del PMA</t>
  </si>
  <si>
    <t>20 de septiembre de 2017 Acta No. 5 del Comité de Desarrollo Administrativo - Sesión Virtual</t>
  </si>
  <si>
    <t>AVANCES REPORTADOS CON CORTE A 29/12/2017</t>
  </si>
  <si>
    <t>AVANCES REPORTADOS CON CORTE A 28/03/2018</t>
  </si>
  <si>
    <t>OBSERVACIONES REMITIDAS POR AGN EL 26/04/2018</t>
  </si>
  <si>
    <t xml:space="preserve">RESPUESTA  DADA POR LA ANT A LAS OBSERVACIONES DEL AGN 
11/05/2018 </t>
  </si>
  <si>
    <t>AVANCES REPORTADOS 27 JUNIO 2018</t>
  </si>
  <si>
    <t>OBSERVACIONES REMITIDAS POR AGN EL 24/07/2018</t>
  </si>
  <si>
    <t>AVANCES REPORTADOS 27/09/2018</t>
  </si>
  <si>
    <t>OBSERVACIONES REMITIDAS POR AGN EL 11/10/2018</t>
  </si>
  <si>
    <t>AVANCES REPORTADOS CON CORTE 27/12/2018</t>
  </si>
  <si>
    <t>OBSERVACIONES REMITIDAS POR AGN EL 08/02/2019</t>
  </si>
  <si>
    <t>AVANCES REPORTADOS CON CORTE 27/03/2019</t>
  </si>
  <si>
    <t>OBSERVACIONES REMITIDAS POR AGN EL 16/04/2019</t>
  </si>
  <si>
    <t>AVANCES REPORTADOS CON CORTE 27/06/2019</t>
  </si>
  <si>
    <t>OBSERVACIONES REMITIDAS POR AGN EL 22/07/2019</t>
  </si>
  <si>
    <t>AVANCES REPORTADOS CON CORTE 30/09/2019</t>
  </si>
  <si>
    <t>OBSERVACIONES REMITIDAS POR AGN EL 25/10/2019</t>
  </si>
  <si>
    <t>AVANCES REPORTADOS CON CORTE 30/12/2019</t>
  </si>
  <si>
    <t>AVANCES DEL PERIODO COMPRENDIDO DEL 21/12/2019 AL 20/03/2020</t>
  </si>
  <si>
    <t>AVANCES DEL PERIODO COMPRENDIDO DEL 21/03/2020 AL 20/06/2020</t>
  </si>
  <si>
    <t>AVANCES DEL PERIODO COMPRENDIDO DEL 21/06/2020 AL 20/09/2020</t>
  </si>
  <si>
    <t>AVANCES DEL PERIODO COMPRENDIDO DEL 21/09/2020 AL 20/12/2020</t>
  </si>
  <si>
    <t>Plan de Mejoramiento</t>
  </si>
  <si>
    <t>Avances reportado por responsable de ejecución</t>
  </si>
  <si>
    <t>Seguimiento Control Interno</t>
  </si>
  <si>
    <t>Seguimiento AGN</t>
  </si>
  <si>
    <t>Etapa de vigilancia</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</si>
  <si>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</si>
  <si>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</si>
  <si>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</si>
  <si>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</si>
  <si>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</si>
  <si>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</si>
  <si>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</si>
  <si>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</si>
  <si>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</si>
  <si>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</si>
  <si>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</si>
  <si>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</si>
  <si>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EVIDENCIAS</t>
  </si>
  <si>
    <t>OBSERVACIONES OFICINA DE CONTROL INTERNO</t>
  </si>
  <si>
    <t>N° INFORME DE SEGUIMIENTO Y FECHA</t>
  </si>
  <si>
    <t>% DE AVANCE DE LAS TAREAS</t>
  </si>
  <si>
    <t xml:space="preserve">FECHA </t>
  </si>
  <si>
    <t>No. RADICADO</t>
  </si>
  <si>
    <t>OBSERVACIONES</t>
  </si>
  <si>
    <t>FECHA</t>
  </si>
  <si>
    <t>INICIO</t>
  </si>
  <si>
    <t>FINALIZACIÓN</t>
  </si>
  <si>
    <r>
      <rPr>
        <b/>
        <sz val="11"/>
        <rFont val="Arial Narrow"/>
        <family val="2"/>
      </rPr>
      <t>Hallazgo 1. Instrumentos Archivisticos.
1.1. T</t>
    </r>
    <r>
      <rPr>
        <sz val="11"/>
        <rFont val="Arial Narrow"/>
        <family val="2"/>
      </rPr>
      <t>abla de Retención Documental (TRD) y cuadros de clasificación documental (CCD) 
La Entidad no cuenta con las TRD convalidadas, ni con los CCD conforme a la producción documental de las dependencias y las ultimas reestructuraciones de la misma, por tanto presuntamente incumple lo establecido el acuerdo 04 de 2013</t>
    </r>
  </si>
  <si>
    <t>ACCION 1</t>
  </si>
  <si>
    <t>Elaborar, aprobar y gestionar la convalidación de las TRD y CCD de la Agencia Nacional de Tierras.</t>
  </si>
  <si>
    <t>T1</t>
  </si>
  <si>
    <t>Consolidar y complementar las TRD y el CCD de conformidad con el Acuerdo 04 del 2013 del AGN</t>
  </si>
  <si>
    <t>Proyecto TRD Y CCD para convalidación con AGN</t>
  </si>
  <si>
    <t>De conformidad con el Acuerdo 04 del 2013 del AGN, se consolida y completan las 29 Tablas de Retención Documental-TRD junto con el Cuadro de Clasificación Documental-CCD.</t>
  </si>
  <si>
    <t>Radicación No: 20176201019662; entrega de TRD y 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</si>
  <si>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</si>
  <si>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 xml:space="preserve">Primer Informe 28/12/2017
</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</si>
  <si>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</si>
  <si>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</si>
  <si>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</si>
  <si>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Segundo Informe
28/03/2018</t>
  </si>
  <si>
    <t>20186200406032
20186200406062</t>
  </si>
  <si>
    <t>En atención a que las TRD  del a ANT se enuentran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</si>
  <si>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</si>
  <si>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CCD, TRD y acta de comité de aprobación</t>
  </si>
  <si>
    <t>Tarea ejecutada con corte al 28/03/2018.</t>
  </si>
  <si>
    <t>CCD, TRD y acta de comité de aprobación
Radicación No: 20176201019662; entrega de TRD y CCD</t>
  </si>
  <si>
    <r>
      <t>De acuerdo a los avances reportados al AGN con corte al 28/03/2018, la Entidad ejecutó oportunamente las tareas  formuladas en la acción No. 1 "</t>
    </r>
    <r>
      <rPr>
        <i/>
        <sz val="11"/>
        <color theme="1"/>
        <rFont val="Arial Narrow"/>
        <family val="2"/>
      </rPr>
      <t>Elaborar, aprobar y gestionar la convalidación de las TRD y CCD de la Agencia Nacional de Tierras</t>
    </r>
    <r>
      <rPr>
        <sz val="11"/>
        <color theme="1"/>
        <rFont val="Arial Narrow"/>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</si>
  <si>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t>Tercer Informe
28/06/2018</t>
  </si>
  <si>
    <t>20186200790582
20186200790312</t>
  </si>
  <si>
    <t xml:space="preserve">Si bien las TRD se encuentran en revisión por parte del AGN, es de precisar que si el concpeto técnico determina que las TRD no reunen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</si>
  <si>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</si>
  <si>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Cuarto Informe
27/09/2018</t>
  </si>
  <si>
    <t>1-2018-10604</t>
  </si>
  <si>
    <t>Mediante comunicado Ref. 1-2018-10604-7910 del 11/10/2018 el AGN informó lo siguiente: En atención a que las TRD se encuentran en proceso de revisión por parte del AGN dentro del proceso de convalidación,  es pertienente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</si>
  <si>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</si>
  <si>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Quinto Informe
28/12/2018</t>
  </si>
  <si>
    <t>Mediante comunicado 1-2018-14-193-339/2019/SGC del 01/02/2019 el AGN comunicó lo siguimiente: Con los soportes remitidos se evidencia que la entidad contará con TRD convalidadas en corto plazo, se solicita a la entidad  informar al Grupo de Inspección y Vigilancia una vez reciban el documento de aprobación.
Se recuerda raelizar la inscripción ante el AGN de las series documentales en el RUSD del AGN</t>
  </si>
  <si>
    <t>Sexto Informe
27/03/2019</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</si>
  <si>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seriesen el RUSD.</t>
  </si>
  <si>
    <t>Septimo Informe
27/06/2019</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</si>
  <si>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</si>
  <si>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Octavo Informe
02/10/2019</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</si>
  <si>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</si>
  <si>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Noveno Informe
30/12/2019</t>
  </si>
  <si>
    <t>Decimo Informe
31/03/2020</t>
  </si>
  <si>
    <t>Decimoprimero 30/06/2020</t>
  </si>
  <si>
    <t>Decimosegundo 30/09/2020</t>
  </si>
  <si>
    <t>Decimotercero 30/12/2020</t>
  </si>
  <si>
    <t>T2</t>
  </si>
  <si>
    <t>Presentar para aprobación del Comité de Desarrollo Adminsitrativo las TRD y el CCD.</t>
  </si>
  <si>
    <t>Tablas de Retención Documental (TRD) y CDD aprobadas  por el Comité de Desarrollo Administrativo mediante acta.</t>
  </si>
  <si>
    <t>Mediante Comité de Desarrollo Administrativo desarrollado el 20 de diciembre de 2017, se aprobaron las TRD y CCD de la ANT.</t>
  </si>
  <si>
    <t>Acta Comité</t>
  </si>
  <si>
    <t xml:space="preserve">Las Tablas de Retención Documental-TRD de la entidad y el Cuadro de Clasificacón Documental-CCD, fueron aprobados el 20/12/2017 en el Comité de Desarrollo Administrativo Institucional. </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</si>
  <si>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</si>
  <si>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</si>
  <si>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</si>
  <si>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corte al 27/12/2017 se evidenció las Tablas de Retención Documental-TRD de la entidad y el Cuadro de Clasificación Documental-CCD, las cuales fueron aprobadas el 20/12/2017 en el Comité de Desarrollo Administrativo Institucional. </t>
  </si>
  <si>
    <t>T3</t>
  </si>
  <si>
    <t>Gestionar ante el AGN la convalidación las TRD y CCD.</t>
  </si>
  <si>
    <t>TRD y CCD convalidadas por el AGN</t>
  </si>
  <si>
    <t>La tarea se encuentra dentro de los términos para su ejecución.</t>
  </si>
  <si>
    <t>No se observaron avances de gestión por parte del responsable de ejecución.</t>
  </si>
  <si>
    <t xml:space="preserve">Con radicado de Orfeo 20186200027051 el 13 de febrero se remite al AGN las TRD para iniciar el proceso de Convalidación </t>
  </si>
  <si>
    <t>Oficio 20186200027051</t>
  </si>
  <si>
    <t>Se evidenció memorando N° 20186200027051 enviado el 29/01/2018 al Grupo de Evaluación Documental y Transferencia del Archivo general de la Nación (AGN), mediante el cual se presenta para su convalidación las TRD aprobadas por la Agencia Nacional de Tierras ANT</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</si>
  <si>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</si>
  <si>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</si>
  <si>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</si>
  <si>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</si>
  <si>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</si>
  <si>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Narrow"/>
        <family val="2"/>
      </rPr>
      <t>ejecutar en el plazo definido (14 diciembre) para radicar los ajustes solicitados ante el AGN</t>
    </r>
    <r>
      <rPr>
        <sz val="11"/>
        <color theme="1"/>
        <rFont val="Arial Narrow"/>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Narrow"/>
        <family val="2"/>
      </rPr>
      <t>Gestionar ante el AGN la convalidación las TRD y CCD</t>
    </r>
    <r>
      <rPr>
        <sz val="11"/>
        <color theme="1"/>
        <rFont val="Arial Narrow"/>
        <family val="2"/>
      </rPr>
      <t>".   Así las cosas, la acción formulada presentó un avance de gestión  con corte al 26/12/2018 del 93% .</t>
    </r>
  </si>
  <si>
    <t>Al 15 de marzo la agencia Nacional de Tierras sigue a la espera del pronunciamiento que el AGN haga en relación al proceso de Convalidación de sus respectivas Tablas de Retención</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</si>
  <si>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</si>
  <si>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t>El 30 de abril se recibio concepto tecnico por parte del AGN sobre el proceso de convalidación de las TRD de la Agencia, donde nos indican que aún no se reúne la totalidad de los requisitos técnicos establecidos; para lo cual se convocó a mesas de trabajo con el evaluador del AGN y se procedio solucionar los ajustes solicitados. Fecha de presentación nuevamente al AGN con los ajustes realizados el día 14 de junio.</t>
  </si>
  <si>
    <t>Oficio remisorio concepto tecnico TRD 29-04-2019
Concepto tecnico 29-04-2019
Acta mesa de trabajo TRD ANT 07-06-2019
Acta mesa de trabajo TRD ANT 17-05-2019</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</si>
  <si>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</si>
  <si>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La agencia se encuentra a la espera del concepto técnico de evaluación de las Tablas de Retención Documental emitido por el Archivo General de la Nación</t>
  </si>
  <si>
    <t xml:space="preserve">No se allegaron evidencias </t>
  </si>
  <si>
    <r>
      <t>Para el periodo evaluado no se observaron avances adicionales a los reportados con corte al 30/06/2019, a saber  "</t>
    </r>
    <r>
      <rPr>
        <i/>
        <sz val="11"/>
        <color theme="1"/>
        <rFont val="Arial Narrow"/>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</si>
  <si>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</si>
  <si>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</si>
  <si>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presentarlas al cuerpo colegiado encargado con el fin de dar inicio a la implementación inmediata de las mismas.</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</si>
  <si>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informacion que sustenata la TRD en formato TIFF con el fin de expedir el respectivo CERTIFICADO y adelantar el oficio de inscripción en el Registro Único de Series Documentales – RUSD.
En este momento la Agencia luego d eenviada la informacion se encentra a la espera de comunicación formal por parte del AGN donde nos indique que las TRD encentran convalidadas. 
</t>
  </si>
  <si>
    <t>Radicado_2-2020-01422  citación sustentación de TRD ante el Comité Evaluador de Documentos.
Radicado_2-2020-01422  Citación sustentación de TRD ante el Comité Evaluador de Documentos</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</si>
  <si>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Narrow"/>
        <family val="2"/>
      </rPr>
      <t xml:space="preserve">1, </t>
    </r>
    <r>
      <rPr>
        <sz val="11"/>
        <color theme="1"/>
        <rFont val="Arial Narrow"/>
        <family val="2"/>
      </rPr>
      <t xml:space="preserve"> La digitalización de los documentos misionales para efecto de consulta.
</t>
    </r>
    <r>
      <rPr>
        <b/>
        <sz val="11"/>
        <color theme="1"/>
        <rFont val="Arial Narrow"/>
        <family val="2"/>
      </rPr>
      <t>2,</t>
    </r>
    <r>
      <rPr>
        <sz val="11"/>
        <color theme="1"/>
        <rFont val="Arial Narrow"/>
        <family val="2"/>
      </rPr>
      <t xml:space="preserve">  Que la totalidad de la documentación misional de la Agencia se encuentren en conservación total, en atención a la Ley 1448 de 2011.
</t>
    </r>
    <r>
      <rPr>
        <b/>
        <sz val="11"/>
        <color theme="1"/>
        <rFont val="Arial Narrow"/>
        <family val="2"/>
      </rPr>
      <t>3,</t>
    </r>
    <r>
      <rPr>
        <sz val="11"/>
        <color theme="1"/>
        <rFont val="Arial Narrow"/>
        <family val="2"/>
      </rPr>
      <t xml:space="preserve">  La implementación de los procesos, programas, instrumentos de control, inventarios  y proyectos necesarios.
</t>
    </r>
    <r>
      <rPr>
        <b/>
        <sz val="11"/>
        <color theme="1"/>
        <rFont val="Arial Narrow"/>
        <family val="2"/>
      </rPr>
      <t>4,</t>
    </r>
    <r>
      <rPr>
        <sz val="11"/>
        <color theme="1"/>
        <rFont val="Arial Narrow"/>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Narrow"/>
        <family val="2"/>
      </rPr>
      <t xml:space="preserve">1.  </t>
    </r>
    <r>
      <rPr>
        <sz val="11"/>
        <color theme="1"/>
        <rFont val="Arial Narrow"/>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Narrow"/>
        <family val="2"/>
      </rPr>
      <t xml:space="preserve">2. </t>
    </r>
    <r>
      <rPr>
        <sz val="11"/>
        <color theme="1"/>
        <rFont val="Arial Narrow"/>
        <family val="2"/>
      </rPr>
      <t xml:space="preserve">Cuadro de clasificación documental - CCD.
</t>
    </r>
    <r>
      <rPr>
        <b/>
        <sz val="11"/>
        <color theme="1"/>
        <rFont val="Arial Narrow"/>
        <family val="2"/>
      </rPr>
      <t>3.</t>
    </r>
    <r>
      <rPr>
        <sz val="11"/>
        <color theme="1"/>
        <rFont val="Arial Narrow"/>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</si>
  <si>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 xml:space="preserve">El 21 de abril de 2020 el Archivo General de la Nación emitio certificado de convalidación  e  inscribió en el Registro Único de Series Documentales bajo el  número: TRD-223  las Tablas de Retención Documental de la Agencia Nacional de Tierras.
</t>
  </si>
  <si>
    <t>Certificado convalidacion 20206200288762_00002
CERTIFICADO_TRD_ANT_RUSD
Comunicación certificación 20206200288762_00003
2-2020-03566 AGENCIA NACIONAL DE TIERRAS</t>
  </si>
  <si>
    <t>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La Oficina de Control Interno, recomienda a la Subdirección Administrativa y Financiera,  llevar a cabo actividades de sensibilización, para el conocimiento de la TRD por parte de  los colaboradores de la Agencia que tengan injerencia en la producción de documentos, con el fin de garantizar su implementación.  Por otro lado,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</si>
  <si>
    <t>Teniendo en cuenta que la TRD fue convalidada el 21 de abril y se encentra publicada en la página web de la agencia, se da por sperado el hallazgo.</t>
  </si>
  <si>
    <t>https://www.agenciadetierras.gov.co/planeacion-control-y-gestion/gestion-documental/cuadro-de-clasificacion-documental/</t>
  </si>
  <si>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Narrow"/>
        <family val="2"/>
      </rPr>
      <t>https://www.agenciadetierras.gov.co/transparencia-y-acceso-a-la-informacion-publica/instrumentos-de-gestion-de-informacion-publica/tablas-de-retencion-documental/</t>
    </r>
    <r>
      <rPr>
        <sz val="11"/>
        <color theme="1"/>
        <rFont val="Arial Narrow"/>
        <family val="2"/>
      </rPr>
      <t xml:space="preserve">
La Oficina de Control Interno, recomienda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r>
  </si>
  <si>
    <r>
      <rPr>
        <b/>
        <sz val="11"/>
        <rFont val="Arial Narrow"/>
        <family val="2"/>
      </rPr>
      <t xml:space="preserve">Hallazgo 1. Instrumentos Archivisticos. 1.2 </t>
    </r>
    <r>
      <rPr>
        <sz val="11"/>
        <rFont val="Arial Narrow"/>
        <family val="2"/>
      </rPr>
      <t>Programa de Gestión Documental (PGD)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</si>
  <si>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t xml:space="preserve">ACCION 2 </t>
  </si>
  <si>
    <t xml:space="preserve">Formular, aprobar y publicar el Programa de Gestión Documental (PGD), a corto, mediano y largo plazo, como parte del Plan Estratégico Institucional y del Plan de Acción Anual. </t>
  </si>
  <si>
    <t>Formular el Proyecto de Programa de Gestión Documental (PGD).</t>
  </si>
  <si>
    <t>Proyecto PGD</t>
  </si>
  <si>
    <t>Se formula el Programa de Gestión Documental PGD de la Agencia Nacional de Tierras.</t>
  </si>
  <si>
    <t>Radicación No: 20176200858672; entrega de PGD</t>
  </si>
  <si>
    <t>Se evidenció el documento Programa de Gestión Documental.</t>
  </si>
  <si>
    <t>PGD Aprobado</t>
  </si>
  <si>
    <t>Se evidenció documento de Programa de Gestión Documental para la Agencia Nacional de Tierras, con fecha del 18/12/2017 versión 1.
Por lo anterior, se verificó un cumplimiento del 100% de la tarea establecida.</t>
  </si>
  <si>
    <t xml:space="preserve">Revisada la página web de la ANT, link http://www.agenciadetierras.gov.co/transparencia-y-acceso-a-la-informacion-publica/instrumentos-de-gestion-de-informacion-publica/programa-de-gestion-documental/, se evidenció el documetno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</si>
  <si>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PGD 
http://www.agenciadetierras.gov.co/wp-content/uploads/2018/01/PGD.pdf</t>
  </si>
  <si>
    <t>Radicación No: 20176200858672; entrega de PGD. http://www.agenciadetierras.gov.co/wp-content/uploads/2018/01/PGD.pdf</t>
  </si>
  <si>
    <r>
      <t>De acuerdo a los avances reportados al AGN con corte al 28/03/2018, la Entidad ejecutó al 100% las tareas programadas en la acción No. 2 "</t>
    </r>
    <r>
      <rPr>
        <i/>
        <sz val="11"/>
        <color theme="1"/>
        <rFont val="Arial Narrow"/>
        <family val="2"/>
      </rPr>
      <t>Formular, aprobar y publicar el Programa de Gestión Documental (PGD), a corto, mediano y largo plazo, como parte del Plan Estratégico Institucional y del Plan de Acción Anual.</t>
    </r>
    <r>
      <rPr>
        <sz val="11"/>
        <color theme="1"/>
        <rFont val="Arial Narrow"/>
        <family val="2"/>
      </rPr>
      <t xml:space="preserve"> ", lo anterior,   en respuesta al hallazgo 1 "Instrumentos Archivísticos".  
Por otra parte, el pasado 10/05/2018 fueron remitidos al AGN los siguientes soportes de cumplimiento:
</t>
    </r>
    <r>
      <rPr>
        <b/>
        <sz val="11"/>
        <color theme="1"/>
        <rFont val="Arial Narrow"/>
        <family val="2"/>
      </rPr>
      <t>1.</t>
    </r>
    <r>
      <rPr>
        <sz val="11"/>
        <color theme="1"/>
        <rFont val="Arial Narrow"/>
        <family val="2"/>
      </rPr>
      <t xml:space="preserve"> Acta # 7 del Comité Institucional de Desarrollo Administrativo del 20 de diciembre de 2017, en el que se presenta y aprueba  el Programa de Gestión Documental.
</t>
    </r>
    <r>
      <rPr>
        <b/>
        <sz val="11"/>
        <color theme="1"/>
        <rFont val="Arial Narrow"/>
        <family val="2"/>
      </rPr>
      <t>2.</t>
    </r>
    <r>
      <rPr>
        <sz val="11"/>
        <color theme="1"/>
        <rFont val="Arial Narrow"/>
        <family val="2"/>
      </rPr>
      <t xml:space="preserve"> Resolución No 190 del 12/02/2018 por la cual se adoptan los instrumentos archivísticos para la Gestión documental de la Agencia Nacional de Tierras.
</t>
    </r>
  </si>
  <si>
    <t>Revisados los documentos aportados solicitados por el AGN, el hallazgo se da por Superado.</t>
  </si>
  <si>
    <t>Hallazgo superado.
Tarea ejecutada con corte al 28/03/2018.</t>
  </si>
  <si>
    <t>Mediante memorando N°2-2018-08698 el Archivo General de la nación da por superado este hallazgo.</t>
  </si>
  <si>
    <t>Mediante memorando N°2-2018-08698 el Archivo General de la Nación da por superado este hallazgo.</t>
  </si>
  <si>
    <t>Mediante memorando N°2-2018-08698 del 17/07/2018 el Archivo General de la Nación dio por superado el hallazgo relacionado con el Programa de Gestión Documental (PGD).</t>
  </si>
  <si>
    <t>El AGN mediante comunicado Ref 1-2019-11598-8192 del 21/10/2019 informó lo siguiente: Revisados los documentos aportados solicitados por el AGN, el hallazgo se da por Superado.</t>
  </si>
  <si>
    <t>Presentar para aprobación del Comité de Desarrollo Adminsitrativo el proyecto de Programa de Gestión Documental (PGD).</t>
  </si>
  <si>
    <t>Programa de Gestión Documental (GGD) aprobado  por el Comité de Desarrollo Administrativo mediante acta.</t>
  </si>
  <si>
    <t>Mediante Comité de Desarrollo Administrativo desarrollado el 20 de diciembre de 2017, se aprueba el Programa de Gestión Documental PGD.</t>
  </si>
  <si>
    <t xml:space="preserve">Se evidenció que el Programa de Gestión Documental fue aprobado el 20/12/2017 en el Comité de Desarrollo Administrativo Institucional. </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</si>
  <si>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</si>
  <si>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
Concepto  de aprobación del PGD por el Comité de Desarrollo Administrativo
Acto administrativo de adopción artículo 2.8.5.2 del decreto 1080
</t>
  </si>
  <si>
    <t>Acta Comité. Concepto de aprobación del PGD por el Comité de Desarrollo Administrativo. Acto administrativo de adepción asticulo 2952 del decreto 1080.</t>
  </si>
  <si>
    <t>Publicar y socializar el Programa de Gestión Documental (PGD).</t>
  </si>
  <si>
    <t>Programa del Programa de Gestión Documental (GGD) socializado.</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</si>
  <si>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</si>
  <si>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</si>
  <si>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</si>
  <si>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 xml:space="preserve">PGD 
http://www.agenciadetierras.gov.co/wp-content/uploads/2018/01/PGD.pdf
</t>
  </si>
  <si>
    <t>INTI-F-009 (listado de asistencia) http://www.agenciadetierras.gov.co/wp-content/uploads/2018/01/PGD.pdf</t>
  </si>
  <si>
    <r>
      <rPr>
        <b/>
        <sz val="11"/>
        <rFont val="Arial Narrow"/>
        <family val="2"/>
      </rPr>
      <t>Hallazgo 1. Instrumentos Archivisticos</t>
    </r>
    <r>
      <rPr>
        <sz val="11"/>
        <rFont val="Arial Narrow"/>
        <family val="2"/>
      </rPr>
      <t>. 1.3. Inventario Documental (FUID)
La ANT no cuenta con inventarios documentales implementados para la totalidad de la documentación en gestión; en consecuencia presuntamente se encuentra incumpliendo lo regalmentado en el articulo 26 de a Ley 594 de 2000 y el articulo 7 de acuerdo 042 de 2002.</t>
    </r>
  </si>
  <si>
    <t>ACCION 3</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</si>
  <si>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</si>
  <si>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Realizar la validación de los descriptores del Formato FUID a través de mesas de trabajo</t>
  </si>
  <si>
    <t>Formato FUID con descriptores validados</t>
  </si>
  <si>
    <t>Se realizará mesa de trabajo con corte al último trimestre del 2017 en el mes de enero de 2018, con el fin de validar los descriptores del FUID (Formato único de inventario documental).</t>
  </si>
  <si>
    <t>Se evidenció la creación del Formato Único de Inventario Documental-FUID.  De acuerdo con información suministrada por parte de personal del proceso, en mesa de trabajo programada para enero de 2018, se realizará la validación de los descriptores.</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</si>
  <si>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</si>
  <si>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</si>
  <si>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Se evidenció la forma ADMBS-F-015 Formato Único de Inventario Documental - FUID, matriz de levantamiento de información 2017.
Por lo anterior, se verificó un cumplimiento del 100% de la tarea establecida.</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</si>
  <si>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</si>
  <si>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</si>
  <si>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</si>
  <si>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INTI-F-009 Lista Asistencia 07032018-FUID</t>
  </si>
  <si>
    <r>
      <t>De acuerdo a los avances reportados al AGN con corte al 28/03/2018,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</si>
  <si>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</si>
  <si>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Narrow"/>
        <family val="2"/>
      </rPr>
      <t xml:space="preserve"> </t>
    </r>
    <r>
      <rPr>
        <sz val="11"/>
        <color theme="1"/>
        <rFont val="Arial Narrow"/>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</si>
  <si>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</si>
  <si>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</si>
  <si>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</si>
  <si>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El AGN mediante comunicado 1-2019-03538-2467 del 16/04/2019 informó que: La entidad reporta un 77,57 % de avance, a la fecha del informe no se recibieron avances al respecto.</t>
  </si>
  <si>
    <t xml:space="preserve">20196200766742
</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</si>
  <si>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</si>
  <si>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</si>
  <si>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t>Realizar seguimiento al control adecuado de los documentos (Inventario Documental), en las dependencia de la ANT.</t>
  </si>
  <si>
    <t>Informes de monitoreo trimestral</t>
  </si>
  <si>
    <t>Se realizará mesa de trabajo con corte al último trimestre del 2017 en el mes de enero de 2018, para validar la información suministrada mediante el diligenciamiento del FUID.</t>
  </si>
  <si>
    <t>Se evidenció la creación del Formato Único de Inventario Documental-FUID.  De acuerdo con información suministrada por parte de personal del proceso, los monitoreos serán realizados una vez sean validados los descriptores del FUID.</t>
  </si>
  <si>
    <t xml:space="preserve">Se han realizado mesas de trabajo de seguimiento desde el 2017. Resultado de las mismas se adjuntan los dos informes de seguimiento. </t>
  </si>
  <si>
    <t>Informes de seguimiento Diciembre 2017 y Marzo de 2018</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</si>
  <si>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Narrow"/>
        <family val="2"/>
      </rPr>
      <t xml:space="preserve">
La tarea se encuentra dentro de los tiempos de ejecución.</t>
    </r>
  </si>
  <si>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</si>
  <si>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r>
      <t xml:space="preserve">Informe de seguimiento al Plan de Mejoramiento Archivístico (PMA) suscrito con el Archivo General de la Nación, I trimestre 2018.
</t>
    </r>
    <r>
      <rPr>
        <sz val="11"/>
        <color theme="1"/>
        <rFont val="Arial Narrow"/>
        <family val="2"/>
      </rPr>
      <t xml:space="preserve">Forma paz y salvo terminación o liquidación de contrato Forma retiro de funcionarios
</t>
    </r>
  </si>
  <si>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</si>
  <si>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 xml:space="preserve">La Subdirección Adminsitrativa desde el Equipo de Gestión Documental, adelanta mesas de seguimiento a la implementación de los formatos FUID y otros instrumentos archivísticos. De la mencionada gestión, se emiten informes trimestrales. </t>
  </si>
  <si>
    <t>Informe segundo trimestre de levantamiento de información - FUID diligenciados</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</si>
  <si>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</si>
  <si>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</si>
  <si>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</si>
  <si>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</si>
  <si>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</si>
  <si>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</si>
  <si>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Narrow"/>
        <family val="2"/>
      </rPr>
      <t>se ha venido realizando seguimiento a través de las visitas que se han efectuado en cada una de las dependencias, donde se les exhorta a tener el FUID diligenciado y actualizado</t>
    </r>
    <r>
      <rPr>
        <sz val="11"/>
        <color theme="1"/>
        <rFont val="Arial Narrow"/>
        <family val="2"/>
      </rPr>
      <t xml:space="preserve">", no se describen los resultados observados por la Secretaría General a partir de dicho seguimiento.
</t>
    </r>
    <r>
      <rPr>
        <sz val="11"/>
        <rFont val="Arial Narrow"/>
        <family val="2"/>
      </rPr>
      <t>Se recomienda, fortalecer el seguimiento al control adecuado de los documentos, con el fin de garantizar la aprehensión por parte de las Dependencias de los lineamientos de gestión documental  implementados al interior de la Agencia.</t>
    </r>
  </si>
  <si>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</si>
  <si>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</si>
  <si>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</si>
  <si>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</si>
  <si>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</si>
  <si>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</si>
  <si>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t>La agencia cuenta con 30 unidades administrativas de las cuales se obtuvo   inventarios documentales de cada una de ellas y se generó el respectivo informe de avance.</t>
  </si>
  <si>
    <t>FUID y informe de seguimiento</t>
  </si>
  <si>
    <t xml:space="preserve">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visitar las restantes 12  unidades administrativas,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Por otra parte, es necesario que se incluya en el informe de gestión, evidencia fotográfica de los archivos de gestión de cada una de las unidades productoras monitoreadas.  
</t>
  </si>
  <si>
    <t>Mediante el proceso de seguimiento y control  de los procesos de organización documental a los archivos de gestión se pudo obtener los inventarios documentales.
Además,  se envio radicado 20206200032813 a las areas Talento Humano y contratos solicitando de actualización al procedimiento GTHU-P-009 Desvinculación del Personal y el manual ADQBS-I-001 Manual de contratación</t>
  </si>
  <si>
    <t>FUID
Organigrama_ANT_2019
Radicado 20206200032813_49687 contratos-talento humano</t>
  </si>
  <si>
    <r>
      <t>La Secretaría General suministró el documento "</t>
    </r>
    <r>
      <rPr>
        <i/>
        <sz val="11"/>
        <color theme="1"/>
        <rFont val="Arial Narrow"/>
        <family val="2"/>
      </rPr>
      <t>Informe No. 10 Levantamiento de información archivos de gestión de la ANT</t>
    </r>
    <r>
      <rPr>
        <sz val="11"/>
        <color theme="1"/>
        <rFont val="Arial Narrow"/>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</si>
  <si>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Durante el segundo trimestre de 2020 se recolecta avances en el proceso de diligenciamiento del FUID.</t>
  </si>
  <si>
    <t>Inventario Documental ANT
Organigrama_ANT_2019</t>
  </si>
  <si>
    <t>La Secretaría General suministró el Organigrama de la Agencia y la matriz del inventario documental de la Agencia.  Sin embargo, no se allegó el informe de monitoreo trimestral establecido como producto de la ejecución de la actividad.
En cuanto a la matriz de inventario documental remitida, se observó información relaciona con 22 de las 30 unidades productoras de la Agencia.
La Oficina de Control Interno, recomienda a la Subdirección Administrativa y Financiera atender la unidad de medida establecida en el Plan.</t>
  </si>
  <si>
    <t>Para el presente informe se presentan evidencias en video, fotograficas y en PDF de algnas de las areas de la Agencia, vale mencionar qe por efectos de la emergencia sanitaria no ha sido posible rolectar el 100% de la información de las dependencias.</t>
  </si>
  <si>
    <t xml:space="preserve">Inventario Documental ANT
</t>
  </si>
  <si>
    <t>De acuerdo a los avances reportados por la dependencia se observo el documento: Inventario Documental.XLSX  el cual relaciona 64502 expedientes relacionados a 23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</si>
  <si>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Durante el cuarto trimestre de 2020 se recolecta avances en el proceso de diligenciamiento del FUID.</t>
  </si>
  <si>
    <t xml:space="preserve">Inventario Documental ANT unificado.
Reporte avance FUID
</t>
  </si>
  <si>
    <t>Evidenciar el cumplimiento del diligenciamiento de Inventario Documental, en las dependencia de la ANT para los archivos de Gestion.</t>
  </si>
  <si>
    <t>Informe de monitoreo semestral</t>
  </si>
  <si>
    <t>La agencia realizó informe de monitoreo en cumplimiento del diligenciamiento de Inventario Documental.</t>
  </si>
  <si>
    <t>Informe de monitoreo (Anexo Inventario Documental y actas de visita)
Reporte de avences FUID</t>
  </si>
  <si>
    <r>
      <rPr>
        <b/>
        <sz val="11"/>
        <rFont val="Arial Narrow"/>
        <family val="2"/>
      </rPr>
      <t>Hallazgo 2. Capacitación del Personal de Archivo</t>
    </r>
    <r>
      <rPr>
        <sz val="11"/>
        <rFont val="Arial Narrow"/>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</si>
  <si>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t>ACCION 4</t>
  </si>
  <si>
    <t>Capacitar y actualizar a los funcionarios de la agencia, en alcance y desarrollo del PGD.</t>
  </si>
  <si>
    <t>Incluir en el Plan Anual de Capacitación 2018 temáticas asociadas con gestión documental</t>
  </si>
  <si>
    <t>Plan Anual de capacitación aprobado, con temáticas de gestión documental incluidas</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</si>
  <si>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</si>
  <si>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</si>
  <si>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</si>
  <si>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sistencia a las sesiones.</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</si>
  <si>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</si>
  <si>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 xml:space="preserve">Los soportes remitidos, evidencian avances enl cumplimiento sobre lo planeado.  Se invita a la entidad a continuar con la ejecución de las actividades programadas en el Plan Anual de capacitación y continuar con el envio de soportes de la gestión durante la presente anualidad. </t>
  </si>
  <si>
    <t xml:space="preserve">Plan Anual de Capacitaciones 2018 actualizado. </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</si>
  <si>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</si>
  <si>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Mediante comunicado Ref. 1-2018-10604-7910 del 11/10/2018 el AGN informó lo siguiente:  La entidad remite soportes de sesiones de capacitación, se invita a la entidad a continuar con la presentación de evidencias dentro del plazo propuesto por la entidad.</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</si>
  <si>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</si>
  <si>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</si>
  <si>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Narrow"/>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Narrow"/>
        <family val="2"/>
      </rPr>
      <t>".  Así mismo,  se observó correo electrónico del 21/03/2019, en el cual la Secreataría General solicita lo siguiente "</t>
    </r>
    <r>
      <rPr>
        <i/>
        <sz val="11"/>
        <color theme="1"/>
        <rFont val="Arial Narrow"/>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Narrow"/>
        <family val="2"/>
      </rPr>
      <t xml:space="preserve">)".
La Oficina de Control interno recomienda a las Dependencias responsables agilizar la incorporación de actividades de gestión documental al cronograma de capacitaciones del 2019 .
</t>
    </r>
  </si>
  <si>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inluyó el item de gestión documentan el PIC 2019, se requiere para dar por superado el presunto evidenciar los temas puntuales de gestión documental a tratar, seguido a eso las presentaciones soportan estas capacitaciones, ademas de las planilla de asistencia y el registro fotográfico de asistencia de cada una de ellas.
</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</si>
  <si>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</si>
  <si>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t>Se observó el documento "Plan Institucional de Capacitación 2019", el cual contempla en su cronograma de actividades, temáticas relacionadas con la gestión documental.</t>
  </si>
  <si>
    <t xml:space="preserve">20196200766742
</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</si>
  <si>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</si>
  <si>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Hallazgo Superado.
Actividad ejecutada con corte al 27/06/2019.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</si>
  <si>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</si>
  <si>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</si>
  <si>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Ejecutar el 100% de las capacitaciones programadas en el Plan Anual de Capacitación</t>
  </si>
  <si>
    <t>Capacitaciones realizadas</t>
  </si>
  <si>
    <t xml:space="preserve">Se ha adelantado la implementación del Plan de capacitaciones </t>
  </si>
  <si>
    <t xml:space="preserve">29 Registros de asistencia a capacitaciones realizadas </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</si>
  <si>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trtaado los siguietnes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</si>
  <si>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Listado de asistencia capacitación FUID, Conformación y gestión expediente; y Organización física de archivos de gestión</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</si>
  <si>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</si>
  <si>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</si>
  <si>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</si>
  <si>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</si>
  <si>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realizan capacitaciones en gestión documental durante el II semestre</t>
  </si>
  <si>
    <t xml:space="preserve">Adjunto se encuentran listas de asistencia y evaluaciones de las capacitaciones. </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</si>
  <si>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</si>
  <si>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Se realizó acercamiento y concertación con el área de Talento Humano para garantizar la inclusión y ejecución de los temas archivisticos en el PIC en el año 2019.</t>
  </si>
  <si>
    <t>Plan-Insitucional-de-Capacitacion-2019-ANT
Acta Inclusión de Temas al PIC - Talento Humano
Listado de asistencia capacitación convenio HILOS
Listado de asistencia proceso de organizacion Talento Humano</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</si>
  <si>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</si>
  <si>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</si>
  <si>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Presentacion Capacitacion General ANT 2019
CAPACITACION SAF 2019-04-03
CAPACITACIÓN 2019-04-09
CAPACITACIÓN 2019-04-10
CAPACITACIÓN 2019-04-11
EVALUACION DE CAPACITACIÓN 12-04-2019
CAPACITACIÓN 2019-04-26</t>
  </si>
  <si>
    <t>Se observaron el listado de asistencia de las capacitaciones en generalidades de gestión documental, realizadas el 3, 9, 10 , 11 y 26 de abril.</t>
  </si>
  <si>
    <r>
      <rPr>
        <b/>
        <sz val="11"/>
        <rFont val="Arial Narrow"/>
        <family val="2"/>
      </rPr>
      <t>Hallazgo 3. Unidad de Correspondencia</t>
    </r>
    <r>
      <rPr>
        <sz val="11"/>
        <rFont val="Arial Narrow"/>
        <family val="2"/>
      </rPr>
      <t xml:space="preserve">
La entidad presuntamente incumple con lo establecidp en los articulos No. 7 y No 9 del acuerdo 003 de 2015 en torno a la conformación de expedientes electrónicos y en cuanto a elementos del expedientes electrónico de archivo. </t>
    </r>
  </si>
  <si>
    <t>ACCION 5</t>
  </si>
  <si>
    <t>Implementar en la Agencia los expedientes de archivo electrónico de acuerdo con la normatividad vigente.</t>
  </si>
  <si>
    <t>Elaborar un cronograma de actividaes que conlleven a la implentación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</si>
  <si>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Cronograma de actividades ejecutado al 100%</t>
  </si>
  <si>
    <r>
      <t>A la luz de la "</t>
    </r>
    <r>
      <rPr>
        <i/>
        <sz val="11"/>
        <rFont val="Arial Narrow"/>
        <family val="2"/>
      </rPr>
      <t>Guía de documento electrónico</t>
    </r>
    <r>
      <rPr>
        <sz val="11"/>
        <rFont val="Arial Narrow"/>
        <family val="2"/>
      </rPr>
      <t>" del AGN , se esta revisando el sistema Orfeo para identificar que requiere mejora y así proponer el cronograma correspondiente</t>
    </r>
  </si>
  <si>
    <t>De acuerdo a la información suministrada por la Dependencia, aún no se ha considerado la elaboración del cronograma de actividades</t>
  </si>
  <si>
    <t>No se reportaron avances sobre las tareas propuestas.</t>
  </si>
  <si>
    <t>No se cuenta con avance para reportar</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</si>
  <si>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</si>
  <si>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</si>
  <si>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De acuerdo a la información suministrada por la Dependencia, aún no cuenta con avance en la ejecución para reportar</t>
  </si>
  <si>
    <t xml:space="preserve">La implementación del expediente elecrónico está comtemplada en 3 vigencias (2018 - 2020) y xx fases. Por lo anterior, se adjunta el cronograma detallado de las actividades a desarrollar en la presente vigencia. </t>
  </si>
  <si>
    <t>Cronograma</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</si>
  <si>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</si>
  <si>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t>Mediante comunicado Ref. 1-2018-10604-7910 del 11/10/2018 el AGN informó lo siguiente:  No se reportaron evidencas efectivas.  El soporte remitido presenta borrador de cronograma de proyecto.</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</si>
  <si>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</si>
  <si>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</si>
  <si>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Mediante comunicado 1-2018-14-193-339/2019/SGC del 01/02/2019 el AGN comunicó lo siguiente: Se solicita a la Oficna de Contol Interno, continuar con el seguimiento a las tareas, propuestas en el cronograma del proyecto, a través de  las audiorias internas, que permitan el cumplimiento en el tiempo propuesto por la entidad.</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</si>
  <si>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</si>
  <si>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</si>
  <si>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</si>
  <si>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</si>
  <si>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Se solicito al área de Infraestructura y Soporte Tecnológico de la Secretaria General se indicara el nicvel de avance de este hallazgo. Adicionalmaente, se han adelantado procesos para la actualización de la aplicación Orfeo V7 como se evidencia en los caso de pruebas anexas.</t>
  </si>
  <si>
    <t xml:space="preserve">Correo de solicitud de información
HU-001 - MODULO RADICACIÓN EMAIL
HU-003 - MODULO CLASIFICADOR Y REASIGNACION MULTIPLE
Reporte Orfeo V7
</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</si>
  <si>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</si>
  <si>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20196200766742 del 22/07/2019
1-209-07668 del 17/07/2019</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</si>
  <si>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</si>
  <si>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La Agencia en  la actualidad esta trabajando en la implementación de  una nueva versión del aplicativo, en lo cual se realizó una validación de las dos versiones para dar un cumplimiento a lo requerido por el AGN en relación con el documento electronico.</t>
  </si>
  <si>
    <t>AGN EXPEDIENTES ELECTRONICOS</t>
  </si>
  <si>
    <r>
      <t>De acuerdo a lo manifestado por la Dependencia y el acta de reunión presentada, la Oficina de Control Interno solicitó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t>
    </r>
    <r>
      <rPr>
        <i/>
        <sz val="11"/>
        <rFont val="Arial Narrow"/>
        <family val="2"/>
      </rPr>
      <t>Por la cual de adoptan los instrumentos archivísticos para la Gestión Documental de la Agencia Nacional de Tierras</t>
    </r>
    <r>
      <rPr>
        <sz val="11"/>
        <rFont val="Arial Narrow"/>
        <family val="2"/>
      </rPr>
      <t>”,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Narrow"/>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Narrow"/>
        <family val="2"/>
      </rPr>
      <t>". Por lo anterior, se recomienda a la dependencia revisar los instrumentos aprobados y vigentes antes de solicitar el levantamiento del hallazgo</t>
    </r>
  </si>
  <si>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</si>
  <si>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</si>
  <si>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</si>
  <si>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meses de trabajo realizadas se ajuste el cronograma de ejecución de actividades establecido para la actualización{en del Sistema ORFEO, con el fin de que se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</si>
  <si>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t>La Agencia Nacional de Tierras se encuentra realizando  implementación de  una nueva versión del aplicativo ORFEO, para dar un cumplimiento a lo requerido por el AGN en relación con el documento y expediente electrónico.
Además, se realizó borrador de actalización a la Politica de Gestión Docmental de la ANT; donde se inclye el lineamiento para produccion de docmentos electronicos; lo que permitira, gestionor normalizadamente su implementacion y uso.</t>
  </si>
  <si>
    <t>Propuesta Política Gestión documental-2020 B
Propuesta_Borrades_SGD_ORFEO
Propuesta_RadicacionEmail_SGD_ORFEO
SOLICITUDES LINEAMIENTOS GD- ORFEO</t>
  </si>
  <si>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</si>
  <si>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Se levantó matriz en la que se incluyeron los requisitos del Sistema de Gestión de Documentos electrónicos de archivo SGDA, la cual se pondrá a consideración de la agencia para determinar los requisitos que se adoptaran y con ello elaborar el cronograma de trabajo para su impementación.
De igual manera se ajusto y presento para aprobación la política de gestión documental de la agencia en la qe se aborda explicitamente los conceptos de gestión de docmentos electrónicos que se adoptaran en la agencia.</t>
  </si>
  <si>
    <t>Política de Gestión Documental
Cumplimiento Modelo SGDEA ANT 202006</t>
  </si>
  <si>
    <t xml:space="preserve">La Secretaría General suministró  el archivo "cumplimiento modelo SGDEA ANT 202006", el cual relaciona  un total de 187 requerimientos, de cuales se estable que 104 son obligatorios, 12 no son obligatorios,  12 registran medio y 59 no tienen definición de cumplimiento.  Respecto al cumplimiento de los 187 requerimientos, dicha matriz define lo siguiente, 8 cumplen, 20 no cumplen y 6 se cumplen parcialmente.  Así mismo, 67 requerimientos presentan recomendaciones para ser actualizados.
Respecto a la información allegada, la Oficina de Control Interno recomienda  al Subdirección Administrativa y Financiera, evaluar y definir, en la totalidad de los requisitos la obligatoriedad y el cumplimiento de la Agencia, así como, si requiere actualización.  Así mismo, esta Jefatura reitera la necesidad de establecer un cronograma de actividades, de acuerdo a la capacidad operativa y financiera, que permitan planificar y controlar la implementación de dichos requerimientos de acuerdo a la normatividad vigente. </t>
  </si>
  <si>
    <t>De conformidad a los temas tratados en la pasada mesa de trabajo con el Grupo de Inspección y Vigilancia – GIV del Archivo General de la Nación “Jorge Palacio Preciado” – AGN y en cumplimiento a lo indicado en acta de seguimiento del 11 de septiembre del 2019; se adjunta documento en el que se argumenta la solicitud de retirar las obligaciones surtidas del Hallazgo 3: “Unidad de Correspondencia: La entidad presuntamente incumple con lo establecido en los artículos No. 7 y No 9 del acuerdo 003 de 2015 en torno a la conformación de expedientes electrónicos y en cuanto a elementos del expediente electrónico de archivo”.</t>
  </si>
  <si>
    <t>Argumento_modificacion_PMA_Hallazgo_3_Unidad_Correspondencia 20200911</t>
  </si>
  <si>
    <t xml:space="preserve">El pasado 9 de septiembre se llevó a cabo una mesa de trabajo por parte el Grupo de Inspección y Vigilancia – GIV  del Archivo General  de la Nación y la ANT (Secretaría General  - Oficina de Control Interno), a fin de revisar conjuntamente y aclarar dudas con respecto al Plan de Mejoramiento Archivístico – PMA formulado en marco a la visita de inspección en la vigencia de 2017, en la cual al El AGN se comprometió a revisar nuevamente el acta de visita que el equipo inspector levantó con el objetivo de analizar las circunstancias que llevaron al levantamiento de este hallazgo “Unidad de Correspondencia”, ya sea para renombrarlo a un hallazgo que está en la ruta de inspección denominado “Documentos Electrónicos”, o para redefinirlo y que la entidad inicie las acciones que responden al hallazgo y subsanarlo lo más pronto.
En concordancia con lo anterior, la Secretaría General suministró el documento "Argumento_modificacion_PMA_Hallazgo_3_Unidad_Correspondencia 20200922", el cual considera que se dio una interpretación inadecuada en el informe, y que por ende se concluyó de manera errónea el hallazgo respectivo, así como, enuncia que en la actualidad ORFEO cuenta  con expedientes para el archivo de los radicados tanto de entrada como de salida.  Igualmente,  pone a consideración del AGN el retiro o dar por cumplida la tarea "Elaborar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 perteneciente al hallazgo 3 "unidad de correspondencia".
Es este entendido esta Jefatura queda presta a las indicaciones del AGN, a fin de realizar las de seguimiento y evaluación inherentes a sus funciones.
</t>
  </si>
  <si>
    <t>Mediante radicado 20206001407851 la Agencia Nacional de Tierras  envio comunicación al Archivo General de la Nación sobre Observaciones Hallazgo 4. Gestión Documentos Electrónicos, información  solicitada  en  visita de inspección, vigilancia y control realizada el 30 de octubre de 2020</t>
  </si>
  <si>
    <t>Radicado 20206001407851 Observaciones Hallazgo 4. Gestión Documentos Electrónicos</t>
  </si>
  <si>
    <t>Elaborar de acuerdo a lo establecido con el Grupo de Inspecion y Vigilancia del AGN una comunicacion en la que se indique la improcedencia del hallazgo argumentando, que  a la fecha de la visita de Inspecion (2017) la ANT no cuenta con un SGDEA; adicionalmente informando el avance del proceso de diseño del modelo de requisitos del SGDEA.</t>
  </si>
  <si>
    <t>Comunicación Oficial</t>
  </si>
  <si>
    <r>
      <rPr>
        <b/>
        <sz val="11"/>
        <rFont val="Arial Narrow"/>
        <family val="2"/>
      </rPr>
      <t>Hallazgo 4. Conformación de los Archivos Públicos.</t>
    </r>
    <r>
      <rPr>
        <sz val="11"/>
        <rFont val="Arial Narrow"/>
        <family val="2"/>
      </rPr>
      <t xml:space="preserve">
4.1. Organización de los Archivos de Gestión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</si>
  <si>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t>ACCION 6</t>
  </si>
  <si>
    <t>Monitorer los archivos de gestión de la ANT, a fin de identificar el cumplimiento de los lineamientos establecidos para la organización de los mismos</t>
  </si>
  <si>
    <t>Implementar un formato de seguimiento a los lineamientos dados en Gestión Documental</t>
  </si>
  <si>
    <t>Formato Implementado</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</si>
  <si>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</si>
  <si>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</si>
  <si>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</si>
  <si>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Se crea formato único de inventario documental FUID, con el fin de realizar el seguimiento a los lineamientos archivísticos establecidos por la ANT. 
Actualmente se encuentra pendiente de codificación</t>
  </si>
  <si>
    <t xml:space="preserve">Se observó la disponibilidad en la intranet institucional  de la forma "ADMBS-F-015 Inventario Documental". Ver enlace: http://intranet.agenciadetierras.gov.co/index.php/administracion-de-bienes-y-servicios/ </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</si>
  <si>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prestamo de documentos del archivo.
</t>
  </si>
  <si>
    <t xml:space="preserve">Formato Único de Inventario Documental-FUID
Inventario documental de Contratos y Talento Humano
Borrador procedimiento de Administración de correspondencia 
Borrador  procedimiento de prestamo de documentos del archivo
Hojas de control 
Registro fotográfico 
</t>
  </si>
  <si>
    <t xml:space="preserve">Se crea formato único de inventario documental FUID, con el fin de realizar el seguimiento a los lineamientos archivísticos establecidos por la ANT. 
</t>
  </si>
  <si>
    <t>Forma ADMBS - F - 015</t>
  </si>
  <si>
    <t xml:space="preserve">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</si>
  <si>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envio de evidecias de organización de series documentales misionales. 
</t>
  </si>
  <si>
    <t>Tarea ejecutada con corte al  27/06/2018.</t>
  </si>
  <si>
    <t>ADMBS-F-015 Inventario Documental</t>
  </si>
  <si>
    <t xml:space="preserve">Con corte al 27/06/2018 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</si>
  <si>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</si>
  <si>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</si>
  <si>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El AGN mediante comunicado 1-2019-03538-2467 del 16/04/2019 informó que: La entidad reporta un cumplimiento del 100%, sin embargo a la fecha se recibe:
•Matriz de consolidado por dependencias 
•Reporte area dependencias específicas
Se reitera lo dicho en anteriores informes, hasta tanto la entidad no envie los soportes correspondientes a organización de archivos no se puede dar por superado el presunto.</t>
  </si>
  <si>
    <t>20196200766742 del 22/07/2019</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</si>
  <si>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</si>
  <si>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El AGN mediante comunicado Ref 1-2019-11598-8192 del 21/10/2019 informó lo siguiente:  Conforme a la informado por la Oficina de Control interno, el hallazgo no se da por superado hasta tanto, se evidencie el cumplimiento en todas las dependencias.  Se solictita a la entidad la toma de acciones administrativas a lugar, toda vez que el PMA vence el próximo 31 de diciembre de 2019.   83% de avance.</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</si>
  <si>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</si>
  <si>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La ANT elaborará un concepto técnico para la adecuacion de espacio destinados al almacenamiento de archivo en las dependencias; con lo que se facilitara el cumplimiento de lo indicado en el Acuerdo 042 del 2002.</t>
  </si>
  <si>
    <t>Concepto técnico</t>
  </si>
  <si>
    <t>Se adjunta concepto tecnico de la estructura de la Agencia Nacional de Tierras.</t>
  </si>
  <si>
    <t>Concepto estructura del edificio de la Agencia Nacional de Tierra.</t>
  </si>
  <si>
    <t>Realizar seguimiento trimestral a la implementación de los lineamientos dados para la organización de los archivos de gestión en la ANT</t>
  </si>
  <si>
    <t>Formato de Seguimiento por dependencia (Trimestrales)</t>
  </si>
  <si>
    <t>Se realizará mesa de trabajo con corte al último trimestre del 2017 en el mes de enero de 2018, con el objeto de realizar el debido seguimiento a la implementación de los lineamientos archivísticos.</t>
  </si>
  <si>
    <t xml:space="preserve">Se adelantaron mesas de trabajo con las diferentes áreas. </t>
  </si>
  <si>
    <t>Matriz de Seguimiento 2017 y primer trimestre 2018</t>
  </si>
  <si>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</si>
  <si>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</si>
  <si>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 xml:space="preserve">Matriz de seguimiento 2017 e informe primer trimestre (INFORME TRIMESTRAL ENERO, MARZO) . </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</si>
  <si>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</si>
  <si>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PDF Informe #2 
Carpeta comprimida  (FUID diligenciado algunas dependencias y resultados individuales de encuesta).</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</si>
  <si>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Narrow"/>
        <family val="2"/>
      </rPr>
      <t>para la elaboración del Informe que corresponderá al periodo de Julio a septiembre, se encuentra en recopilación de información en las Dependencias y el informe será elaborado durante la primera semana de Octubre</t>
    </r>
    <r>
      <rPr>
        <sz val="11"/>
        <rFont val="Arial Narrow"/>
        <family val="2"/>
      </rPr>
      <t>”. Atendiendo lo anterior, se recomienda el envío del informe trimestral con corte al mes de septiembre una vez sea aprobado, toda vez, que la actividad estaba programada para cierre el 21/09/2018.</t>
    </r>
  </si>
  <si>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</si>
  <si>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</si>
  <si>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</si>
  <si>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</si>
  <si>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Narrow"/>
        <family val="2"/>
      </rPr>
      <t>• Oficina del Inspector de la Gestión de Tierras:</t>
    </r>
    <r>
      <rPr>
        <sz val="11"/>
        <rFont val="Arial Narrow"/>
        <family val="2"/>
      </rPr>
      <t xml:space="preserve"> 30 expedientes creados de los cuales 25 están registrados en el FUID, consultada dicha área manifestó que los 5 restantes fueron pruebas de sistema y que procederán a solicitar su inactivación.
</t>
    </r>
    <r>
      <rPr>
        <b/>
        <sz val="11"/>
        <rFont val="Arial Narrow"/>
        <family val="2"/>
      </rPr>
      <t>• Subdirección de Talento Humano:</t>
    </r>
    <r>
      <rPr>
        <sz val="11"/>
        <rFont val="Arial Narrow"/>
        <family val="2"/>
      </rPr>
      <t xml:space="preserve"> Se observó que para la vigencia 2018 fueron creados 69 expedientes en el sistema ORFEO, de los cuales 18 no cuentan con registro en el FUID
</t>
    </r>
    <r>
      <rPr>
        <b/>
        <sz val="11"/>
        <rFont val="Arial Narrow"/>
        <family val="2"/>
      </rPr>
      <t>• Oficina de Planeación:</t>
    </r>
    <r>
      <rPr>
        <sz val="11"/>
        <rFont val="Arial Narrow"/>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Narrow"/>
        <family val="2"/>
      </rPr>
      <t>• Subdirección Administrativa y Financiera:</t>
    </r>
    <r>
      <rPr>
        <sz val="11"/>
        <rFont val="Arial Narrow"/>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</si>
  <si>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 xml:space="preserve">Se realizó visitas de inspección a las unidades administrativas de la agencia  generando el respectivo informe de diagnostico, además se obtuvo los inventarios documentales, hojas de control y registros fotograficos de los procesos técnicos de preparación fisica e identificación de expedientes. 
</t>
  </si>
  <si>
    <t>VIII Informe Levantamiento Información 2019 Proyectado
FUID UNIFICADO
HOJAS DE CONTROL
FOTOS PROCESOS</t>
  </si>
  <si>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</si>
  <si>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 xml:space="preserve">Se realizó visitas de inspección a las unidades administrativas de la agencia  generando el respectivo informe, además se obtuvo los inventarios documentales, hojas de control y registros fotograficos de los procesos técnicos de preparación fisica e identificación de expedientes. </t>
  </si>
  <si>
    <t>INFORME
FUID UNIFICADO
HOJAS DE CONTROL
FOTOS PROCESOS</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</si>
  <si>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Narrow"/>
        <family val="2"/>
      </rPr>
      <t xml:space="preserve">No Conformidad No. 4: </t>
    </r>
    <r>
      <rPr>
        <i/>
        <sz val="11"/>
        <color theme="1"/>
        <rFont val="Arial Narrow"/>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Narrow"/>
        <family val="2"/>
      </rPr>
      <t xml:space="preserve">. 
</t>
    </r>
  </si>
  <si>
    <t xml:space="preserve">Se realizó visitas de inspección a las unidades administrativas de la Agencia  generando el respectivo informe de diagnostico, además se obtuvo los inventarios documentales, hojas de control y registros fotograficos de los procesos técnicos de la Organizacion Documental como: preparación fisica e identificación de expedientes. </t>
  </si>
  <si>
    <t>HOJAS DE CONTROL REVISADAS
FOTOS PROCESOS
FUID UNIFICADO ARCHIVOS DE GESTION</t>
  </si>
  <si>
    <t>Por temas de emergencia sanitaria el proceso de organización se ha mantenido suspendido hasta tanto la agencia determine el reingreso de personal a sus instalaciones y en el contexto de protocolo de bioseguridad que establezca.</t>
  </si>
  <si>
    <t>No aplica</t>
  </si>
  <si>
    <r>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t>
    </r>
    <r>
      <rPr>
        <i/>
        <sz val="11"/>
        <color theme="1"/>
        <rFont val="Arial Narrow"/>
        <family val="2"/>
      </rPr>
      <t>Aislamiento inteligente y productiv</t>
    </r>
    <r>
      <rPr>
        <sz val="11"/>
        <color theme="1"/>
        <rFont val="Arial Narrow"/>
        <family val="2"/>
      </rPr>
      <t>o".</t>
    </r>
  </si>
  <si>
    <t>Se observo de acuerdo a los soportes allegados por la dependencia una carpeta con 16 subcarpetas pertenecientes nombradas asi:
100. Dirección General: hoja de control expediente 201910007199800001E, video foliación
101. PLANEACION; hoja de control v1 expediente 201810100302900002E 
102. CONTROL INTERNO : hojas de control expedientes: 201710201203200001E, 201710201203200002E, 201710200201100001E, video foliación, Hoja de control y y 2 del expediente 201810205405900005E, video localizacion folio en el expediente, rotulo de carpeta
103. Oficina Juridica:14 fotografias estanteria y cajas de archivo, hojas de control parte 1 y parte 2 expedientes tutelas
210. Subdirección Planeación Operativa: video verificacion organizacion de archivo  de gestion sede chapinero
220. Subdirección de Sistemas:  video verificacion organizacion de archivo  de gestion sede CAN
310. Subdirección de Gestión Juridica:  video verificacion organizacion de archivo  de gestion sede CAN
320. PROCESOS AGRARIOS: Hojas de control expediente 201732007711200902E, parte 1 a la 10
400. DIRECCIÓN DE ACCESO A TIERRAS:  video verificacion organizacion de archivo  de gestion sede CAN
410. ZONAS FOCALIZADAS: Hojas de contro PQRS 2016 de febrero, marzo y abril
420. ACCESO A TIERRAS POR DEMANDA Y DESCONGESTION: Hojas de control expedientes 201642007199800001E, 201642007199800003E y 201642007199800002E
430.ADMINISTRACION DE TIERRAS DE LA NACION: Hojas de control expedientes 201643007199800009E, 201643007199800008E, 201643007199800004E
600. SECRETARIA GENERAL: Hojas de control cajas 1, 2, 3,  7, 17 y 20  
601. COORDINACIÓN PARA LA GESTIÓN CONTRACTUAL: Hojas de control espedientes 201960002804400023E, 201860002804200872E, 201960002804400562E, 201960002804400634E, 201960002804400712E, 201960002804400777E, 201960002804400784E, 201960002804400839E
610.SUBDIRECCIÓN DE TALENTO HUMANO:   video verificación organizacion de archivo  de gestion sede CAN
620. SUBDIRECCIÓN ADMINISTRATIVA: Hojas de control "Ordenes de pago vigencia actual noviembre de 2017 y avaluos 2017
De acuerdo a los avances reportados por la dependencia se observó soportes de 16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</si>
  <si>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Para el presente informe se presentan evidencias solicitadas en la visita de inspección, vigilancia y control realizada el 30 de octubre de 2020</t>
  </si>
  <si>
    <t>Programa de Gestión Documental (Proceso de actualización)
Estructura del edificio de la Agencia Nacional de Tierras
Instructivo ADMBS-I-011-Suministro de los servicios de préstamo, devolución y consulta de documentos en los depósitos de archivo central de la agencia</t>
  </si>
  <si>
    <t>Presentar informes de seguimiento a la aplicación de lineamientos y formatos relacionados a los servicios de consulta y prestamo de archivos de Gestion.</t>
  </si>
  <si>
    <t xml:space="preserve">Informes de Seguimiento </t>
  </si>
  <si>
    <t>La agencia realizó informes de seguimiento mensual al proceso de prestamo y entrega de información.</t>
  </si>
  <si>
    <t>Incluir en el PGD, un capitulo relacionado al programa de de Archivos Decentralizados en la ANT</t>
  </si>
  <si>
    <t>Programa de Gestión Documental que cuente con el Programa de Arhivos Descentralizados</t>
  </si>
  <si>
    <t>Teniendo en cuenta que el Programa de Gestión Documental tiene vigencia hasta el 2021, la agencia a iniciado el proceso de acualización del programa con vigencia a partir del año 2022 donde se incluyo el programa de archivos decentralizados.</t>
  </si>
  <si>
    <t>Actualización Programa de Gestión Documental</t>
  </si>
  <si>
    <t>T4</t>
  </si>
  <si>
    <t>Elaborar un cronograma de monitoreo y seguimiento a los lineamientos de organización y aplicación de Tablas de Retención Documental</t>
  </si>
  <si>
    <t>30/05/2022</t>
  </si>
  <si>
    <t>Cronograma de monitoreo y seguimiento</t>
  </si>
  <si>
    <t xml:space="preserve">La agencia elaboró cronograma de monitoreo y seguimiento a las dependencias en la aplicación de los procesos, formatos y  lineamientos de la gestión documental. </t>
  </si>
  <si>
    <t>Cronograma monitoreo y seguimiento</t>
  </si>
  <si>
    <r>
      <rPr>
        <b/>
        <sz val="11"/>
        <rFont val="Arial Narrow"/>
        <family val="2"/>
      </rPr>
      <t>Hallazgo 5.  Organización de Historias Laborales</t>
    </r>
    <r>
      <rPr>
        <sz val="11"/>
        <rFont val="Arial Narrow"/>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paragrafo articulo 12. </t>
    </r>
  </si>
  <si>
    <t>ACCION 7</t>
  </si>
  <si>
    <t>Garantizar la conservación documental y  transparencia en la administración de los expedientes de Historias Laborales al interior de la ANT.</t>
  </si>
  <si>
    <t xml:space="preserve">Realizar seguimiento trimestral a la adecuada conservación y control de expedientes de historias labores. </t>
  </si>
  <si>
    <t>Informe de Seguimiento Trimestral</t>
  </si>
  <si>
    <t>Se realizará mesa de trabajo con corte al último trimestre del 2017 en el mes de enero de 2018, para verificar que en la Ant se lleve una adecuada conservación y control de los expedientes de historias laborales.</t>
  </si>
  <si>
    <t>Matriz de Seguimiento 2017 y primer trimestre 2019</t>
  </si>
  <si>
    <t>Se observó matriz de levantamiento de información diligenciada.
La tarea se encuentra dentro de los términos para su ejecución.</t>
  </si>
  <si>
    <t xml:space="preserve">Para el cumplimiento efectivo de este hallazgo, es necesario que la entidad reporte el proceso de intervención de los expedientes de Historias laborales. Los soportes a remitir sobre los cuales el AGN prodra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</si>
  <si>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t xml:space="preserve">Se realizó mesa de trabajo con corte al último trimestre del 2017 en el mes de enero de 2018, con el objeto de realizar el debido seguimiento a la implementación de los lineamientos archivísticos. Se elaboró y diligenció la matriz para seguimientoen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</si>
  <si>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Si bien se aportaron evidencias  tales como: Inventarios  FUID de Historias laborales y  Registros fotográficos, se reitera el envio de evidencias del diligenciamiento de la  hoja de control de expedientes de Historia Laboral.    Se invita a la entidad a continuar con el proceso de organización  y  continuar con el envió de soportes de la gestión durante la presente anualidad.</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</si>
  <si>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</si>
  <si>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PDF Informe #2 
Carpeta comprimida  (FUID diligenciado algunas dependencias y resultados individuales de encuesta)
Lista de Asistencia- Visita a las dependencias para el levantamiento de Información.</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</si>
  <si>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Narrow"/>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Narrow"/>
        <family val="2"/>
      </rPr>
      <t>".
Respecto al seguimiento a la adecuada conservación y control de los expedientes de historias la laborales, el informe en mención señala que "</t>
    </r>
    <r>
      <rPr>
        <i/>
        <sz val="11"/>
        <color theme="1"/>
        <rFont val="Arial Narrow"/>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Narrow"/>
        <family val="2"/>
      </rPr>
      <t>".
Se recomienda agilizar el diligenciamiento de las hojas de control de las 97 historias laborales.</t>
    </r>
  </si>
  <si>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evidencais efectivas dentro del plazo propuesto para el cumplimiento del hallazgo.
</t>
  </si>
  <si>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</si>
  <si>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</si>
  <si>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Narrow"/>
        <family val="2"/>
      </rPr>
      <t xml:space="preserve">1. </t>
    </r>
    <r>
      <rPr>
        <sz val="11"/>
        <color theme="1"/>
        <rFont val="Arial Narrow"/>
        <family val="2"/>
      </rPr>
      <t>"</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Narrow"/>
        <family val="2"/>
      </rPr>
      <t xml:space="preserve">".
</t>
    </r>
    <r>
      <rPr>
        <b/>
        <sz val="11"/>
        <color theme="1"/>
        <rFont val="Arial Narrow"/>
        <family val="2"/>
      </rPr>
      <t>2.</t>
    </r>
    <r>
      <rPr>
        <sz val="11"/>
        <color theme="1"/>
        <rFont val="Arial Narrow"/>
        <family val="2"/>
      </rPr>
      <t xml:space="preserve"> "</t>
    </r>
    <r>
      <rPr>
        <i/>
        <sz val="11"/>
        <color theme="1"/>
        <rFont val="Arial Narrow"/>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t>
    </r>
    <r>
      <rPr>
        <b/>
        <sz val="11"/>
        <color theme="1"/>
        <rFont val="Arial Narrow"/>
        <family val="2"/>
      </rPr>
      <t>3.</t>
    </r>
    <r>
      <rPr>
        <sz val="11"/>
        <color theme="1"/>
        <rFont val="Arial Narrow"/>
        <family val="2"/>
      </rPr>
      <t xml:space="preserve"> "</t>
    </r>
    <r>
      <rPr>
        <i/>
        <sz val="11"/>
        <color theme="1"/>
        <rFont val="Arial Narrow"/>
        <family val="2"/>
      </rPr>
      <t>Los instrumentos de descripción permiten la ubicación y recuperación de la información</t>
    </r>
    <r>
      <rPr>
        <sz val="11"/>
        <color theme="1"/>
        <rFont val="Arial Narrow"/>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</si>
  <si>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</si>
  <si>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</si>
  <si>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</si>
  <si>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El AGN mediante comunicado 1-2019-03538-2467 del 16/04/2019 informó que: La entidad reporta un cumplimiento del 100%, a la fecha se recibe:
•Matriz PM archivístico
Si bien vienen trabajando, se requiere que envien las evidencias fotográficas de cumplimiento de aplicación de hoja de control, estanterias, unidades de conservación , ademas de los FUID de las historias laborales activas e inactivas</t>
  </si>
  <si>
    <t>A la fecha la Subdirección de Talento Humano cuenta con el proceso de organización (Clasificación, ordenación y descripción) en cada uno de los expedientes de Historias Laborales.</t>
  </si>
  <si>
    <t>ADMBS-F-015-FORMA-INVENTARIO-DOCUMENTAL-HL
Aplicación rotulos de carpetas
Estanterias
Hoja de control
Rotulos cajas
Verificación de requisitos minimos</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</si>
  <si>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La Oficina de Control Interno recomienda a la Subdirección de Talento Humano, adelantar las actividades de gestión documental en las 9 historias laborales pendientes. </t>
    </r>
  </si>
  <si>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</si>
  <si>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ADMBS-F-015-FORMA-INVENTARIO-DOCUMENTAL-HL
Estanterias
Expediente con Hoja de control
Verificación de requisitos minimos
Registro fotografico del Proceso de Clasificación
Registro fotografico del Proceso de Descripción
Registro fotografico del Proceso de Ordenación</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</si>
  <si>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</si>
  <si>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</si>
  <si>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ADMBS-F-015-FORMA-INVENTARIO-DOCUMENTAL-HL
Expediente con Hoja de control
Registro fotografico</t>
  </si>
  <si>
    <r>
      <t>En cuanto a la efectividad de las acciones implementadas, la Oficina de Control Interno realizó auditoría a la gestión documental de la Agencia, la cual presentó el siguiente resultado:
(...) "</t>
    </r>
    <r>
      <rPr>
        <b/>
        <i/>
        <sz val="11"/>
        <color theme="1"/>
        <rFont val="Arial Narrow"/>
        <family val="2"/>
      </rPr>
      <t>No Conformidad No. 4</t>
    </r>
    <r>
      <rPr>
        <i/>
        <sz val="11"/>
        <color theme="1"/>
        <rFont val="Arial Narrow"/>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</si>
  <si>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A la fecha la Subdirección de Talento Humano ejecuta el proceso de organización documental (Clasificación, ordenación y descripción) en cada uno de los expedientes de Historias Laborales.</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</si>
  <si>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</si>
  <si>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"Aislamiento inteligente y productivo".</t>
  </si>
  <si>
    <t xml:space="preserve">ADMBS-F-015-FORMA-INVENTARIO-DOCUMENTAL-HL
Video donde se podra evidenciar el proceso de organización de los expedientes de historias laborales (Hojas de control, rotulo de cajas y carpetas) 
</t>
  </si>
  <si>
    <t xml:space="preserve">La Oficina de Control Interno el 29 de septiembre realizó actividades de verificación a la gestión documental de las historias laborales  a cargo de la Subdirección de Talento, a partir de la valoración de 10 expedientes, observándose lo siguiente:
El total de expedientes analizados se encuentran identificados mediante rótulo, sin embargo, se evidenció el uso de documentos obsoletos en 7 expedientes.  
El total de expedientes analizados tienen hoja de control, sin embargo, se evidenció el uso de documentos obsoletos en 7 expedientes.  Así como, 8 expedientes contenían documentos sin organización documental  (foliación y registro en hoja de control ).
El total de expedientes analizados presentan uso de materiales abrasivos.
El total de expedientes verificados refieren un número expediente relacionada con el consecutivo otorgado al ser ingresado al FUID, mas no, el número de expediente generado por el Sistema Orfeo.
La Historia Laboral de  Piamba Schmalbach Patricia del Carmen esta compuesta por  2 carpetas, sin embargo, se ha registrado en el rótulo números de expediente independiente (0272 y 0359). 
Los formatos de rótulos empleados para identificar las caja, no son los establecidos en el Sistema Integrado de Gestión, a saber, ADMBS-F-018 Rótulo de Caja, versión 1 del 9/03/2018.
La estantería fija no referencia el número de estante y entre paño.
La Oficina de Control Interno, aclara que la  verificación realizada es una inferencia sobre la población objeto de estudio, y corresponde a los responsables del proceso realizar la ampliación de la información presentada, a fin de tomar acciones contundentes para el mejoramiento continuo del proceso.  </t>
  </si>
  <si>
    <t>Envíar muestra (Video) de 20 hojas de control en los que se evidencie los documentos relacionados en cada una de elllas; con la certificacion de que todas las historias laborales cumplen con los requerimientos de organización, almacenamiento y rotulación de cajas y carpetas emitida por Control Interno.</t>
  </si>
  <si>
    <t>30/04/2022</t>
  </si>
  <si>
    <t>La Subdirección Administrativa y Financiera - Gestión Documental genero video con una muestra de 20 hojas de control con los respectivos expedientes.</t>
  </si>
  <si>
    <r>
      <rPr>
        <b/>
        <sz val="11"/>
        <rFont val="Arial Narrow"/>
        <family val="2"/>
      </rPr>
      <t>Hallazgo 6. Sistema Integrado de Conservación (SIC)</t>
    </r>
    <r>
      <rPr>
        <sz val="11"/>
        <rFont val="Arial Narrow"/>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acuredo No, 6 de 2014. </t>
    </r>
  </si>
  <si>
    <t>ACCION 8</t>
  </si>
  <si>
    <t>Implementar el Sistema Integrado de Conservación, que permita garantizar al interior de la Agencia la conservación y preservación de toda la documentación,desde el momento de la producción, durante su período de vigencia, hasta su disposición final, de acuerdo con la valoración documental.</t>
  </si>
  <si>
    <t>Formular el Plan de conservación documental y de preservación digital a largo plazo, con la estructura mínima requerida, articulados a la política de gestión documental.</t>
  </si>
  <si>
    <t>Proyecto SIC</t>
  </si>
  <si>
    <t>Se elaboró la ficha de requerimientos técnicos mínimos para solicitar cotizaciones. Se encuentra en Estudios del Sector</t>
  </si>
  <si>
    <t xml:space="preserve">Ficha de Requerimientos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</si>
  <si>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Narrow"/>
        <family val="2"/>
      </rPr>
      <t>Plan de Conservación Documental,</t>
    </r>
    <r>
      <rPr>
        <sz val="11"/>
        <color indexed="8"/>
        <rFont val="Arial Narrow"/>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Narrow"/>
        <family val="2"/>
      </rPr>
      <t>Plan de Preservación digital a largo plazo</t>
    </r>
    <r>
      <rPr>
        <sz val="11"/>
        <color indexed="8"/>
        <rFont val="Arial Narrow"/>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</si>
  <si>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 xml:space="preserve">Actualmente la entidad se encuentra adelantando el proceso contractual para la contratación de la elaboración del Sistema Intengrado de Conservación SIC. Evidencia de lo anterior se adjunta el Diagnóstico Integral de Archivos y el Análisis del Sector del proceso referenciado.                   </t>
  </si>
  <si>
    <t>Análisis del Sector -Gestión precontractual
Informe de diagnóstico integral del arhivos  de la ANT</t>
  </si>
  <si>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</si>
  <si>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Adenda N° 1 del proceso de selección N° CMA-001-2018, en el cual constan los motivos de la modificación al cronograma de selección.</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</si>
  <si>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</si>
  <si>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</si>
  <si>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Dignóstico en Conservación Documental y Perservación Digital elaborado por el contratista, insumo para la formulación del Plan de Conervación. El contratista entregará el borrador del Plan en el mes de Octubre. </t>
  </si>
  <si>
    <t>Borrador Diagnóstico</t>
  </si>
  <si>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</si>
  <si>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</si>
  <si>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El contratista presenta el Sistema Integrado de Conservación y sus componentes: Plan en Conservación y Plan de Preservación Digital a Largo Plazo. Además el Diagnóstico Integral.</t>
  </si>
  <si>
    <t>Se anexa el Sistema Integrado de Conservación</t>
  </si>
  <si>
    <r>
      <t>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</si>
  <si>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Mediante comunicado 1-2018-14-193-339/2019/SGC del 01/02/2019 el AGN comunicó lo siguiente:Las evidencias soportan que la entidad ya cuenta con el documento SIC debidamente formulado y conforme a la norma, se espera una vez se cuente con el acto administrativo firrmado por el representante legal, se dará por superado el hallazgo.</t>
  </si>
  <si>
    <t>Tarea ejecutada con corte al 27/12/2018.</t>
  </si>
  <si>
    <r>
      <t>Con corte al  27/12/2018 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</si>
  <si>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</si>
  <si>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archivísitico{ en su entidad.</t>
  </si>
  <si>
    <t>El AGN mediante comunicado Ref 1-2019-11598-8192 del 21/10/2019 informó lo siguiente: 
Remiten evidencias del proceso de adecuaciones e implementación del SIC , se invita a continuar con el proceso de aplicación de los programas de conservación documental.</t>
  </si>
  <si>
    <t>Hallazgo superado.
Tarea ejecutada con corte al 27/12/2018.</t>
  </si>
  <si>
    <t>Aprobar y adoptar el Sistema Integrado de Conservación, garantizando el adecuado desarrollo de sus dos componentes (Plan de conservación documental y de preservación digital a largo plazo).</t>
  </si>
  <si>
    <t>Acta de Comité de Desarrollo Administrativo mediante la cual se aprueba el proyecto de SIC</t>
  </si>
  <si>
    <t xml:space="preserve">Aún no se presenta avance </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</si>
  <si>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</si>
  <si>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Se recomienda agilizar  las acciones que conlleven a la aprobación y adopción del Sistema Integrado de Conservación, toda vez, que la actividad esta programada para cierre el 30/11/2018.</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</si>
  <si>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</si>
  <si>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 xml:space="preserve">Se adjunta acta de comité y la lista de asistencia al mismo. </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</si>
  <si>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</si>
  <si>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Se adquiere acta del Comité Institucional de Gestión y Desempeño donde se aprueba el SIC con las respectivas firmas, con el cual se procede a desarrollar el procedimiento para proyectar el acto administrativo mediante la cual la ANT adoptara el SIC.</t>
  </si>
  <si>
    <t xml:space="preserve">Acta Comite Institucional de Gestión y Desempeño
Borrador Proyecto Resolución SIC 20190312
</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</si>
  <si>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</si>
  <si>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Teniendo en cuenta que el acta del Comité Institucional de Gestión y Desempeño celebrado el 7/11/2018 juridicamente no cumplia con los requisitos requerido en el acuerdo 6 de 2014, se procedio a convocar nuevamente a comite donde se emitio concepto favorable al Sistema Integrado de Conservación - SIC con las respectivas firmas.</t>
  </si>
  <si>
    <t>Acta No 7 Comite Institucional de Gestión y Desempeño 25 abril de 2019</t>
  </si>
  <si>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</si>
  <si>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t>Acta No 7 Comite Institucional de Gestión y Desempeño 25 abril de 2019
Resolución 6792 del 06/06/2019</t>
  </si>
  <si>
    <r>
      <t>Tarea ejecutada de acuerdo a los avances reportados con corte al 27/06/2019, a saber "</t>
    </r>
    <r>
      <rPr>
        <i/>
        <sz val="11"/>
        <color theme="1"/>
        <rFont val="Arial Narrow"/>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Narrow"/>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</si>
  <si>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Hallazgo superado.
Tarea ejecutada con corte al  27/06/2018.</t>
  </si>
  <si>
    <t>Verificar y evaluar el adecuado cumplimiento de lo establecido en el Sistema Integrado de Conservación.</t>
  </si>
  <si>
    <t>Se recomienda agilizar  las acciones que conlleven al cumplimiento oportuno de la verificación y evaluación  del Sistema Integrado de Conservación, toda vez, que la actividad esta programada para cierre el 30/12/2018.</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</si>
  <si>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implentación para el 31 de marzo y los informes de seguimiento trimestral se presenten a parftir de esta fecha teniendo como total 1 informe de implementación y 3 de  seguimiento.</t>
  </si>
  <si>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</si>
  <si>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Una vez se obtuvo concepto favorable según acta del Comité Institucional de Gestión y Desempeño celebrado el día 25/04/2019, se procedio a proyectar acto administrativo y recolección de firma para lograr formalizar la resolución de adopción.</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</si>
  <si>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</si>
  <si>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</si>
  <si>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Una vez se obtuvo el acto administrativo de adopción, se inicia el proceso de implementación de este instrumento archivistico en la Agencia.</t>
  </si>
  <si>
    <t>Informe de avances SIC20190704
Informe de avances SIC 201908</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</si>
  <si>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</si>
  <si>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Aunque este hallazgo ya se dio por superado, la agencia sigue relizado la implementación del SIC.</t>
  </si>
  <si>
    <t xml:space="preserve">Informe de avances SIC20190704
Informe de avance SIC 20191129
</t>
  </si>
  <si>
    <r>
      <t>De acuerdo a los soportes allegados por la Dependencia se observó acta No.20190925 - 1, la cual tuvo como objetivo</t>
    </r>
    <r>
      <rPr>
        <i/>
        <sz val="11"/>
        <color theme="1"/>
        <rFont val="Arial Narrow"/>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Narrow"/>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Narrow"/>
        <family val="2"/>
      </rPr>
      <t>“Plan de Preservación Digital a largo Plazo”</t>
    </r>
    <r>
      <rPr>
        <sz val="11"/>
        <color theme="1"/>
        <rFont val="Arial Narrow"/>
        <family val="2"/>
      </rPr>
      <t xml:space="preserve"> en los Informes de Seguimiento del Sistema Integrado de Conservación – SIC
</t>
    </r>
  </si>
  <si>
    <t>Para el cmplimiento de la implementación del SIC la Agencia realizó contrato con la empresa Aherentia para realizar los procesos de Monitoreo y Saneamiento Ambiental de los depositos de archivo central en la sede del CAN y Americas.</t>
  </si>
  <si>
    <t>CAPACITACIÓN SIC ANT 122019
INFORME TÉCNICO No 1 Monitoreo y Saneamiento Ambiental
INFORME TECNICO No 2 Monitoreo y Saneamiento Ambiental</t>
  </si>
  <si>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</si>
  <si>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La agencia ha venido adelantando fichas técnicas para la adquisición de los productos y servicios relacionados a: Saneamiento ambiental integral, mantenimiento y ampliación de la capacidad de almacenamiento del deposito de archivo de las américas, pesada, Organización Digitalización e Indización</t>
  </si>
  <si>
    <t>FICHA TECNICA ESTANTERIA PESADA 2020
Ficha Técnica Saneamiento Ambiental Integral
Ficha Técnica Organización Digitalización e Indización
V5 ESTUDIOS PREVIOS DIGITALIZACIÓN ORGANIZACION-AJUSTADO</t>
  </si>
  <si>
    <r>
      <t xml:space="preserve">Se observó, de acuerdo a los soportes allegados por la dependencia:
</t>
    </r>
    <r>
      <rPr>
        <b/>
        <sz val="11"/>
        <color theme="1"/>
        <rFont val="Arial Narrow"/>
        <family val="2"/>
      </rPr>
      <t>1.</t>
    </r>
    <r>
      <rPr>
        <sz val="11"/>
        <color theme="1"/>
        <rFont val="Arial Narrow"/>
        <family val="2"/>
      </rPr>
      <t xml:space="preserve"> Ficha tecnica ADQBS-F- 007 la cual tiene por objeto</t>
    </r>
    <r>
      <rPr>
        <i/>
        <sz val="11"/>
        <color theme="1"/>
        <rFont val="Arial Narrow"/>
        <family val="2"/>
      </rPr>
      <t>: "Realizar mantenimiento preventivo y correctivo a la estructura de Estantería Industrial destinada al almacenamiento y conservación de archivos, así como realizar el cambio de pisos de dicha estructura y la ampliación de la capacidad de almacenamiento mediante la adquisición de estantería industrial para el archivo central de la Agencia Nacional de Tierras – ANT."</t>
    </r>
    <r>
      <rPr>
        <sz val="11"/>
        <color theme="1"/>
        <rFont val="Arial Narrow"/>
        <family val="2"/>
      </rPr>
      <t xml:space="preserve">
</t>
    </r>
    <r>
      <rPr>
        <b/>
        <sz val="11"/>
        <color theme="1"/>
        <rFont val="Arial Narrow"/>
        <family val="2"/>
      </rPr>
      <t>2.</t>
    </r>
    <r>
      <rPr>
        <sz val="11"/>
        <color theme="1"/>
        <rFont val="Arial Narrow"/>
        <family val="2"/>
      </rPr>
      <t xml:space="preserve"> Ficha tecnica ADQBS-F- 007 la cual tiene por objeto:</t>
    </r>
    <r>
      <rPr>
        <i/>
        <sz val="11"/>
        <color theme="1"/>
        <rFont val="Arial Narrow"/>
        <family val="2"/>
      </rPr>
      <t xml:space="preserve"> "Contratar el servicio especializado de gestión documental, para desarrollar las actividades correspondientes a la organización técnica de archivos, la digitalización de los expedientes, planos y la indización en el Sistema de Información que establezca la Agencia."</t>
    </r>
    <r>
      <rPr>
        <sz val="11"/>
        <color theme="1"/>
        <rFont val="Arial Narrow"/>
        <family val="2"/>
      </rPr>
      <t xml:space="preserve">
</t>
    </r>
    <r>
      <rPr>
        <b/>
        <sz val="11"/>
        <color theme="1"/>
        <rFont val="Arial Narrow"/>
        <family val="2"/>
      </rPr>
      <t>3.</t>
    </r>
    <r>
      <rPr>
        <sz val="11"/>
        <color theme="1"/>
        <rFont val="Arial Narrow"/>
        <family val="2"/>
      </rPr>
      <t xml:space="preserve">  Ficha tecnica ADQBS-F- 007 la cual tiene por objeto: </t>
    </r>
    <r>
      <rPr>
        <i/>
        <sz val="11"/>
        <color theme="1"/>
        <rFont val="Arial Narrow"/>
        <family val="2"/>
      </rPr>
      <t xml:space="preserve"> "Dar continuidad al Programa de Saneamiento Ambiental Integral del Plan de Conservación de conformidad con los lineamientos y especificaciones técnicas establecidas en el Documento “Sistema Integrado de Conservación – SIC de la Agencia Nacional de Tierras- ANT”."</t>
    </r>
    <r>
      <rPr>
        <sz val="11"/>
        <color theme="1"/>
        <rFont val="Arial Narrow"/>
        <family val="2"/>
      </rPr>
      <t xml:space="preserve">
</t>
    </r>
    <r>
      <rPr>
        <b/>
        <sz val="11"/>
        <color theme="1"/>
        <rFont val="Arial Narrow"/>
        <family val="2"/>
      </rPr>
      <t xml:space="preserve">4. </t>
    </r>
    <r>
      <rPr>
        <sz val="11"/>
        <color theme="1"/>
        <rFont val="Arial Narrow"/>
        <family val="2"/>
      </rPr>
      <t xml:space="preserve">Formulación de Estudios y Documentos Previos ADQBS-F- 002 del proyecto: </t>
    </r>
    <r>
      <rPr>
        <i/>
        <sz val="11"/>
        <color theme="1"/>
        <rFont val="Arial Narrow"/>
        <family val="2"/>
      </rPr>
      <t>"Fortalecimiento Gestión Integral del Fondo Documental de la Agencia Nacional de Tierras Nivel Nacional", el cual tiene por meta: "Normalizar la disponibilidad archivística de los expedientes documentales de la Agencia de manera centralizada con los estándares de seguridad necesarios, cumpliendo con los lineamientos técnicos requeridos"</t>
    </r>
    <r>
      <rPr>
        <sz val="11"/>
        <color theme="1"/>
        <rFont val="Arial Narrow"/>
        <family val="2"/>
      </rPr>
      <t xml:space="preserve">
Los anteriores avances corresponden a los componentes del SIC, sin embargo y teniendo en cuenta la extemporiedad de las acciones de acuerdo a la fecha de finalizacion de estas tareas, se recomienda a la dependencia establecer las acciones necesarias para llevar a cabo el cierre total de la actividad.</t>
    </r>
  </si>
  <si>
    <t>La dependencia mediante correo electronico del 29/09/2020 aporto el documento; Acta # 1 Reunion Plan de Preservacion Digital 20200623.docx de la reunion sostenida el 23/06/2020
En dicho documento se trato el Seguimiento revisión Plan de Preservación Digital a Largo Plazo para su actualización. Participaron: representantes del area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Gestion Documental.
7) Actualizar el listado de procedimientos y flujos documentales de la ANT / Gestion Documental.
8) Sugerir la actualización de los procedimientos en los que se incluyan específicamente tipologías documentales. / Gestion Documntal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Gestion Documental.
10) Inventario documental actualizado y centralizado / Gestion Documental a diciembre del 2020.
Es importante anotar que dicho documento (acta) allegada no cuenta con las firmas de los asistentes, para lo cual se le solicita a la dependencia que para el proximo seguimiento allegue el acta firmada.</t>
  </si>
  <si>
    <r>
      <rPr>
        <b/>
        <sz val="11"/>
        <color theme="1"/>
        <rFont val="Arial Narrow"/>
        <family val="2"/>
      </rPr>
      <t>HALLAZGO SUPERADO</t>
    </r>
    <r>
      <rPr>
        <sz val="11"/>
        <color theme="1"/>
        <rFont val="Arial Narrow"/>
        <family val="2"/>
      </rPr>
      <t xml:space="preserve"> </t>
    </r>
    <r>
      <rPr>
        <sz val="11"/>
        <color theme="1"/>
        <rFont val="Arial"/>
        <family val="2"/>
      </rPr>
      <t>mediante radicado 2-2019-09364 de fecha 17/07/2019</t>
    </r>
    <r>
      <rPr>
        <b/>
        <sz val="11"/>
        <color theme="1"/>
        <rFont val="Arial"/>
        <family val="2"/>
      </rPr>
      <t xml:space="preserve">.
</t>
    </r>
    <r>
      <rPr>
        <sz val="11"/>
        <color theme="1"/>
        <rFont val="Arial"/>
        <family val="2"/>
      </rPr>
      <t>Aunque el hallazgo se encuentra superado se envia evidencia de la actividad de saneamiento ambiental</t>
    </r>
  </si>
  <si>
    <t>En el mes de octubre se realizó proceso de Saneamiento ambiental en los depositos de la ANT</t>
  </si>
  <si>
    <t>AVANCE DEL PLAN DE CUMPLIMIENTO (ACCIONES)</t>
  </si>
  <si>
    <t>Acción 1</t>
  </si>
  <si>
    <t>Acción 2</t>
  </si>
  <si>
    <t>Acción 3</t>
  </si>
  <si>
    <t>Acción 4</t>
  </si>
  <si>
    <t>Acción 5</t>
  </si>
  <si>
    <t>Acción 6</t>
  </si>
  <si>
    <t xml:space="preserve">Accion 7 </t>
  </si>
  <si>
    <t>Acción 8</t>
  </si>
  <si>
    <t>CUMPLIMIENTO DEL PLAN DE MEJORAMIENTO</t>
  </si>
  <si>
    <t>sobre 100%</t>
  </si>
  <si>
    <t>Avance Primer seguimiento PMA, con corte a Dic - 2019</t>
  </si>
  <si>
    <t>Avance Segundo seguimiento PMA, con corte a marzo - 2019</t>
  </si>
  <si>
    <t>Avance Tercer seguimiento PMA, con corte a  junio -2018</t>
  </si>
  <si>
    <t>Avance Cuarto seguimiento PMA, con corte a septiembre - 2018</t>
  </si>
  <si>
    <t>Avance Quinto seguimiento PMA, con corte a diciembre de 2018</t>
  </si>
  <si>
    <t>Avance Sexto seguimiento PMA, con corte a marzo de 2019</t>
  </si>
  <si>
    <t>Avance Septimo seguimiento PMA, con corte a junio de 2019</t>
  </si>
  <si>
    <t>Avance Octavo seguimiento PMA, con corte a septiembre de 2019</t>
  </si>
  <si>
    <t>Avance Noveno seguimiento PMA, con corte a Diciembre de 2019</t>
  </si>
  <si>
    <t>Avance Decimo seguimiento PMA, con corte a marzo de 2020</t>
  </si>
  <si>
    <t>Avance Decimo seguimiento PMA, con corte a junio de 2020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</si>
  <si>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</si>
  <si>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</si>
  <si>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</si>
  <si>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</si>
  <si>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</si>
  <si>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</si>
  <si>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</si>
  <si>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</si>
  <si>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</si>
  <si>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</si>
  <si>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</si>
  <si>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</si>
  <si>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</si>
  <si>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</si>
  <si>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</si>
  <si>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</si>
  <si>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</si>
  <si>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</si>
  <si>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</si>
  <si>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</si>
  <si>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</si>
  <si>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</si>
  <si>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</si>
  <si>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</si>
  <si>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</si>
  <si>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</si>
  <si>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Etapa de Inspección y Vigilancia.</t>
  </si>
  <si>
    <t>Borrador del Programa de Gestión Documental actualizado</t>
  </si>
  <si>
    <t>% DE AVANCE ACUMULADO DE LATAREA</t>
  </si>
  <si>
    <t>AVANCES DEL PERIODO COMPRENDIDO DEL 31/10/2020 AL 30/04/2021</t>
  </si>
  <si>
    <t>AVANCES DEL PERIODO COMPRENDIDO DEL 01/05/2021 AL 31/10/2021</t>
  </si>
  <si>
    <t xml:space="preserve">AVANCES DEL PERIODO COMPRENDIDO DEL </t>
  </si>
  <si>
    <t>AVANCES DEL PERIODO COMPRENDIDO DEL</t>
  </si>
  <si>
    <t>Informe de monitoreo 
Inventario Documental
Procedimiento establecido por la entidad para la entrega de los cargos o por culminación de obligaciones contractuales, que incluya la entrega de los archivos mediante inventario documental</t>
  </si>
  <si>
    <t>Informe de seguimiento
Inventario documental
Reporte avance FUID
ADQBS-I-001 MANUAL DE CONTRATACIÓN
GTHU-P-009 DESVINCULACIÓN DE PERSONAL</t>
  </si>
  <si>
    <t>Rad. 20206001407851
Argumento_modificacion_PMA_Hallazgo_3_Unidad_Correspondencia
Modelo de Requisitos del Sistema de Gestión de Documentos Electrónicos de Archivo</t>
  </si>
  <si>
    <t>Mediante radicado 20206001407851 la Agencia Nacional de Tierras  envio comunicación al Archivo General de la Nación sobre Observaciones Hallazgo 4. Gestión Documentos Electrónicos, información  solicitada  en  visita de inspección, vigilancia y control realizada el 30 de octubre de 2020
La ANT elaboró Modelo de Requisitos del Sistema de Gestión de Documentos Electrónicos de Archivo el cual sera presentado y sustentado ante el Comité Institucional de Gestión y Desempeño en el mes de noviembre</t>
  </si>
  <si>
    <t>"Informes de seguimiento (anexo reporte de Digitaizaciones, prestamos fisicos)
ADMBS-I-011-INSTRUCTIVO-PARA-EL-SUMINISTRO-DE-LOS-SERVICIOS-DE-PRÉSTAMO-DEVOLUCIÓN-Y-CONSULTA-DE-DOCUMENTOS-EN-LOS-DEPOSI
ADMBS-F-029-FORMA-PRESTAMO-Y-DEVOLUCION-DE-EXPEDIENTES-Versión-2"</t>
  </si>
  <si>
    <t>La Agencia no cuenta con otro documento adicional al ya presentado</t>
  </si>
  <si>
    <t>Concepto estructura del edificio de la Agencia Nacional de Tierra</t>
  </si>
  <si>
    <t>La agencia realiza informe de seguimiento mensual al proceso de prestamo y entrega de información.</t>
  </si>
  <si>
    <t>Informe solicitudes tramitadas
ADMBS-I-011-INSTRUCTIVO-PARA-EL-SUMINISTRO-DE-LOS-SERVICIOS-DE-PRÉSTAMO-DEVOLUCIÓN-Y-CONSULTA-DE-DOCUMENTOS-EN-LOS-DEPOSI
ADMBS-F-029-FORMA-PRESTAMO-Y-DEVOLUCION-DE-EXPEDIENTES-Versión-2"</t>
  </si>
  <si>
    <t>La Agencia realizó borrador de actualización del Programa de Gestión Documental - PGD donde se incluyó el capitulo de archivos descentralizados</t>
  </si>
  <si>
    <t>La agencia elaboró cronograma de monitoreo y seguimiento a las dependencias en la aplicación de lineamientos de organización y aplicación de Tablas de Retención Documental</t>
  </si>
  <si>
    <t xml:space="preserve">Cronograma monitoreo y seguimiento
</t>
  </si>
  <si>
    <t xml:space="preserve">Muestra de 20 hojas de control   con  los  documentos  que relacionan  en  cada una de ellas.
</t>
  </si>
  <si>
    <t>www.youtube.com/watch?v=nGoryN_63Cs&amp;feature=youtu.be"</t>
  </si>
  <si>
    <t>La Agencia elaboró video de la muestar de 20 hojas de control con sus respectivos expedientes (Por favor revisar link)</t>
  </si>
  <si>
    <t>Expediente con Hoja de control 
www.youtube.com/watch?v=nGoryN_63Cs&amp;feature=youtu.be"
Fuid Talento Humano</t>
  </si>
  <si>
    <t>XV Seguimiento</t>
  </si>
  <si>
    <t>30/05/2021 Actividad en términos.  El 04/05/2021, mediante comunicación electrónica, el responsable de ejecución informo a la Oficina de Control Interno que de acuerdo a los compromisos registrados en el acta de Visita de Vigilancia del 30/10/2020 los cuales consistían en diligenciar dos instrumentos con la siguiente información:
- Porcentaje de inventarios totalmente diligenciados con respecto al universo total de dependencias o fondos.
- Porcentaje de inventarios pendientes por diligenciar o parcialmente diligenciados.
- Código y fecha del formato de inventario documental según el sistema de calidad de su entidad.
- Código y fecha del procedimiento establecido por la entidad para la entrega de los cargos o por culminación de obligaciones contractuales que incluya la entrega de los archivos mediante inventario documental.
- Metros Lineales/ Cajas/ Expedientes (según corresponda).
En cuanto al levantamiento de información de los inventarios en las dependencias el responsable de ejecución allego 9 actas  de visita a dependencias así:
- Acta N 01 100 Direccion General y Dialogo Social
- Acta N 02 103 Oficina Jurídica
- Acta N 03 101 Oficina de Planeación
- Acta N 04 100 Dirección General -Topografía y Prensa
- Acta N 06 102 Oficina de Control Interno
- Acta N 07 104 Oficina del Inspector de la Gestión de Tierras
- Acta N 19 601 Coordinación para la Gestión Contractual
- Acta N 23 500 Y 510 Asuntos Étnicos
- Acta N 25 600 Control Interno Disciplinario
En estass se registra el seguimiento a la organización documental de las dependencias. es de anotar que no registran el "Porcentaje de inventarios totalmente diligenciados con respecto al universo total de dependencias o fondos." ni el "Porcentaje de inventarios pendientes por diligenciar o parcialmente diligenciados". Datos que el AGN solicitó sean confirmados por la OCI en la visita de vigilancia. Se solicita que para el proximo seguimiento las actas esten firmadas.
En cuanto al formato  de inventario documental y el procedimiento, estos se encuentran vigentes y disponibles en el sistema de gestión de la Agencia así:
- ADMBS-F-015-Forma INVENTARIO DOCUMENTAL 18/12/2020
- GTHU-P-009 DESVINCULACIÓN DE PERSONAL 14/04/2020
- ADQBS-I-001 MANUAL DE CONTRATACIÓN 31/12/2020 
La OCI realizó visita de campo el día 13/05/2021 a la Bodega "Américas" donde se verificó la cantidad de metros lineales almacenados (ver Acta No. 1 adjunta) contabilizando  en dicho recinto 7970.9 metros lineales almacenados distribuidos en sus tres pisos, a los que se suman  581.6 metros lineales identificados en el deposito de archivo del CAN. para un total de 8552.5 metros lineales de documentación recibida al PAR INCODER.
Se solicita a la dependencia ejecutar las acciones que permitan dar cumplimiento a lo solicitado por el AGN en los tiempos aprobados en el presente plan de mejoramiento.</t>
  </si>
  <si>
    <t>XIV Seguimiento</t>
  </si>
  <si>
    <t xml:space="preserve">30/05/2021 Actividad cumplida. El 04/05/2021, mediante comunicación electrónica, el responsable de ejecución informo a la Oficina de Control Interno que de acuerdo al compromiso registrado en el acta de Visita de Vigilancia del 30/10/2020 el cual consistía en "...informar por medio de un oficio que la entidad no tiene un SGDEA y por lo tanto no es pertinente el hallazgo. Se debe explicar de todas maneras, en este caso, el avance que ha tenido la Agencia en el tema." fue enviado el radicado 20206001407851 de 21/12/2020 con asunto: "Observaciones Hallazgo 4. Gestión Documentos Electrónicos", dirigido a la suscrita Coordinadora del Grupo de Inspección y Vigilancia – SNA Archivo General de la Nación; Dicha comunicación se encuentra ajustada de acuerdo a lo solicitado en la visita de vigilancia. </t>
  </si>
  <si>
    <t xml:space="preserve">30/05/2021 Actividad en términos.  El 04/05/2021, mediante comunicación electrónica, el responsable de ejecución informo a la Oficina de Control Interno que de acuerdo a los compromisos registrados en el acta de Visita de Vigilancia del 30/10/2020, la entidad cuenta con el estado del arte del reforzamiento estructural de la sede CAN, en donde se hace el resumen de las acciones realizadas en la estructura y la gestión contractual,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</si>
  <si>
    <t xml:space="preserve">30/05/2021 Actividad en términos.  El responsable de ejecución informó a la Oficina de Control Interno, mediante comunicación electrónica del día 04/05/2021,   que de acuerdo a los compromisos registrados en el acta de Visita de Vigilancia del 30/10/2020 los cuales consistían en evidenciar el "...movimiento de los archivos de gestión y la trazabilidad.", para lo cual la dependencia realizo seguimiento de este movimiento disponiendo como evidencia informes mensuales de seguimiento sobre el proceso de verificación y control de las solicitudes emanadas por parte de los funcionarios del nivel central, así como de la gestión y respuesta de las mismas, efectuada por el personal de la bodega de las Américas de la Agencia Nacional de Tierras, así:
-INFORME SOLICITUDES RECIBIDAS MES DE SEPTIEMBRE 2020
-INFORME SOLICITUDES RECIBIDAS MES DE OCTUBRE 2020
-INFORME SOLICITUDES RECIBIDAS MES DE NOVIEMBRE 2020
-INFORME SOLICITUDES RECIBIDAS MES DE FEBRERO 2021
-INFORME SOLICITUDES RECIBIDAS MES DE MARZO 2021
Adicionalmente la dependencia dispuso como soporte de gestión los siguientes documentos
-ADMBS-I-011-INSTRUCTIVO-PARA-EL-SUMINISTRO-DE-LOS-SERVICIOS-DE-PRÉSTAMO-DEVOLUCIÓN-Y-CONSULTA-DE-DOCUMENTOS-EN-LOS-DEPOSITOS
-ADMBS-F-029-FORMA-PRESTAMO-Y-DEVOLUCION-DE-EXPEDIENTES-Versión-2
Finalmente se observó el reporte de prestamos y digitalizaciones de la vigencia 2020, aclarando que para el caso de digitalizaciones, estas se registran desde el mes de octubre de 2020, teniendo en cuenta que antes de ese mes no se reportaba esa información.
Si bien se realiza la información y la actividad cuenta con fecha de finalización 31/10/2021, se espera para el próximo seguimiento los informes mensuales de diciembre 2020 y enero  2021 así como de los meses de  abril a octubre 2021
</t>
  </si>
  <si>
    <t>30/05/2021 Actividad en términos. El responsable de ejecución mediante comunicación electrónica del 26/05/2021 allegó el borrador de la actualización del Programa de Gestión Documental en donde se contempla el tema de la centralización de archivos de acuerdo al compromiso generado  Visita de Vigilancia del 30/10/2020. teniendo en cuenta la fecha de cierre de la actividad 31/10/2021, se solicita a la dependencia gestionar la actualización y publicación del documento.</t>
  </si>
  <si>
    <t>30/05/2021 Actividad en términos.  El 04/05/2021, mediante comunicación electrónica, el responsable de ejecución allegó a la Oficina de Control Interno el cronograma de monitoreo que incluye a las dependencias y Unidades de Gestión Territorial - UGT, teniendo en cuenta la fecha de cierre de la actividad, se solicita al responsable de ejecución que para el próximo seguimiento a la acción de mejora, se informe el seguimiento a la ejecución del cronograma.</t>
  </si>
  <si>
    <t xml:space="preserve">30/05/2021 Actividad en términos.  El 30/10/2020, el Archivo General de la Nación realizó visita de vigilancia dentro de la cual él ente de control solicitó a la Oficina de Control Interno de la Agencia Nacional de Tierras que “...certifique que todas las historias laborales cumplen con los requerimientos de organización, almacenamiento y rotulación de cajas y carpetas".
De acuerdo a lo anterior, el equipo de la Oficina de Control Interno realizo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 2 expedientes no contaban con acta de posesión
• 35 expedientes no contaban con antecedentes judiciales
• 47 expedientes no contaban con antecedentes fiscales ni disciplinarios
• 16 expedientes no contaban con certificado de Bienes y Rentas
• 52 expedientes no contaban con examen médico de ingreso
En cuanto a expedientes que no contenían situaciones administrativas (61) ni evaluación de desempeño (71) estos son nombramientos relativamente recientes que aun no han generado estas tipologías. Por otro lado, en 144 expedientes de la muestra no cuentan con acto administrativo de retiro.
Teniendo en cuenta lo anterior y la fecha de finalización de esta acción de mejora 30/04/2022, se solicita a la dependencia ejecutar las acciones que permitan la organización total de los expedientes laborales dentro del termino establecido en el presente plan de mejoramiento.
</t>
  </si>
  <si>
    <t xml:space="preserve">17/06/2021  Actividad cumplida El Archivo General de la Nación - AGN en comunicado del 17/06/2021 con Asunto: Respuesta a informe del Plan de Mejoramiento Archivístico d ela Agencia Nacional de Tierras - ANT, entidad en etapa de vigilancia se pronuncio sobre la presente actividad en los siguientes términos: " ...Hallazgo No. 3 “Inventario Único Documental – FUID”. 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Conclusión: Hallazgo no se da por superado". 
08/11/2021 Mediante comunicación electrónica el responsable de ejecución allegó a la Oficina de Control Interno avance y evidencias de gestión relacionadas a a la presente actividad así:
-MANUAL DE CONTRATACIÓN  ADQBS-I-001 Versión 4 del 31/12/2020
-PROCEDIMIENTO DESVINCULACIÓN DEL PERSONAL GTHU-P-009 VERSIÓN 2 del 14/04/2020
-Informe de Seguimiento
-INVENTARIO UNICO DOCUMENTAL ANT
-Reporte avance FUID
Frente a la información suministrada la Oficina de Control  Internos e observo en la tarea 12 del "PROCEDIMIENTO DESVINCULACIÓN DEL PERSONAL GTHU-P-009 VERSIÓN 2 del 14/04/2020"  así: "...Recibir por medio del Formato ADMBS-F-015 adoptado por la  Agencia, los archivos físicos y/o electrónicos producto de sus actividades ;entregando copia a la Subdirección Administrativa y Financiera-Gestión Documental de dicho inventario para su verificación y posterior seguimiento...".
Por otro lado y frente a la observación del AGN  "...quedamos a la espera del 7,5% faltante por elaborar inventario del archivo de gestión....", se observó Reporte de avance FUID  Formato Único Documental de la ANT en donde se observó el diligenciamiento del formato por parte d elas oficinas productoras
</t>
  </si>
  <si>
    <r>
      <t xml:space="preserve">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5 “Gestión de documentos electrónicos”. 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Conclusión: Hallazgo no se da por superado."
</t>
    </r>
    <r>
      <rPr>
        <b/>
        <sz val="11"/>
        <color theme="1"/>
        <rFont val="Arial Narrow"/>
        <family val="2"/>
      </rPr>
      <t>08/11/2021</t>
    </r>
    <r>
      <rPr>
        <sz val="11"/>
        <color theme="1"/>
        <rFont val="Arial Narrow"/>
        <family val="2"/>
      </rPr>
      <t xml:space="preserve"> Mediante comunicación electrónica el responsable de ejecución allegó a la Oficina de Control Interno avance y evidencias de gestión relacionadas a la presente actividad así:</t>
    </r>
    <r>
      <rPr>
        <b/>
        <sz val="11"/>
        <color theme="1"/>
        <rFont val="Arial Narrow"/>
        <family val="2"/>
      </rPr>
      <t xml:space="preserve">
</t>
    </r>
    <r>
      <rPr>
        <sz val="11"/>
        <color theme="1"/>
        <rFont val="Arial Narrow"/>
        <family val="2"/>
      </rPr>
      <t>-Argumento_modificacion_PMA_Hallazgo_3_Unidad_Correspondencia
-Modelo de Requisitos del Sistema de Gestión de Documentos Electrónicos de Archivo
-Rad. 20206001407851
El modelo de requisitos menciona su articulación con la Política de Gestión Documental y los instrumentos archivísticos como: el Plan Institucional de Archivos – PINAR, el Programa de Gestión Documental – PGD, aunque no se reporta cronograma de implementación.</t>
    </r>
  </si>
  <si>
    <r>
      <t>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t>
    </r>
    <r>
      <rPr>
        <b/>
        <sz val="11"/>
        <color theme="1"/>
        <rFont val="Arial Narrow"/>
        <family val="2"/>
      </rPr>
      <t xml:space="preserve">
</t>
    </r>
    <r>
      <rPr>
        <sz val="11"/>
        <color theme="1"/>
        <rFont val="Arial Narrow"/>
        <family val="2"/>
      </rPr>
      <t>"...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t>
    </r>
    <r>
      <rPr>
        <b/>
        <sz val="11"/>
        <color theme="1"/>
        <rFont val="Arial Narrow"/>
        <family val="2"/>
      </rPr>
      <t xml:space="preserve">
8/11/2021 </t>
    </r>
    <r>
      <rPr>
        <sz val="11"/>
        <color theme="1"/>
        <rFont val="Arial Narrow"/>
        <family val="2"/>
      </rPr>
      <t>Mediante comunicación electrónica el responsable de ejecución allegó a la Oficina de Control Interno avance y evidencias de gestión relacionadas a la presente actividad así:</t>
    </r>
    <r>
      <rPr>
        <b/>
        <sz val="11"/>
        <color theme="1"/>
        <rFont val="Arial Narrow"/>
        <family val="2"/>
      </rPr>
      <t xml:space="preserve">
-</t>
    </r>
    <r>
      <rPr>
        <sz val="11"/>
        <color theme="1"/>
        <rFont val="Arial Narrow"/>
        <family val="2"/>
      </rPr>
      <t>Concepto estructura del edificio de la Agencia Nacional de Tierra
Frente al documento suministrado la OCI se pronuncio en el XIV seguimiento en los siguientes términos: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</si>
  <si>
    <r>
      <t xml:space="preserve">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xml:space="preserve">8/11/2021 </t>
    </r>
    <r>
      <rPr>
        <sz val="11"/>
        <color theme="1"/>
        <rFont val="Arial Narrow"/>
        <family val="2"/>
      </rPr>
      <t xml:space="preserve">Mediante comunicación electrónica el responsable de ejecución allegó a la Oficina de Control Interno avance y evidencias de gestión relacionadas a la presente actividad así:
-ADMBS-F-029-FORMA-PRESTAMO-Y-DEVOLUCION-DE-EXPEDIENTES-Versión-2
-ADMBS-I-011-INSTRUCTIVO-PARA-EL-SUMINISTRO-DE-LOS-SERVICIOS-DE-PRÉSTAMO-DEVOLUCIÓN-Y-CONSULTA-DE-DOCUMENTOS-EN-LOS-DEPOSI
-Informe solicitudes tramitadas
Frente a la información suministrada, la  OCI analizó el informe de solicitudes tramitadas encontrando que con corte a 31 de octubre se recibieron 8431 solicitudes al deposito Américas, 1408 prestamos físicos de expedientes, 5642 digitalizaciones realizadas y 1018 solicitudes de información contenida en rollos de microfilmación
</t>
    </r>
  </si>
  <si>
    <r>
      <t>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8/11/2021</t>
    </r>
    <r>
      <rPr>
        <sz val="11"/>
        <color theme="1"/>
        <rFont val="Arial Narrow"/>
        <family val="2"/>
      </rPr>
      <t xml:space="preserve"> Mediante comunicación electrónica el responsable de ejecución allegó a la Oficina de Control Interno avance y evidencias de gestión relacionadas a la presente actividad así:
-Actualización Programa de Gestión Documental.
Frente a la información suministrada, la  OCI analizó el documento borrador del Programa de Gestión Documental se observo en el borrador de PGD suministrado el capitulo "PROGRAMA DE ARCHIVOS DESCENTRALIZADOS" el cual esta descrito como así: "... está orientado a establecer las pautas para la administración de los archivos de gestión ubicados en las diferentes dependencias de la Agencia Nacional de Tierras, tanto a nivel central como en las Unidades de Gestión Territorial – UGTs; con el objetivo de establecer la administración, custodia, organización y resguardo durante en todo el ciclo vital de los documentos."  y tiene como objetivo general : "...establecer e implementar lineamientos de gestión que permitan la aplicación de la normatividad archivística y el control de los documentos que se gestionan en las unidades administrativas que conforman la Agencia. ". Si bien el capitulo esta encaminado a cumplir la actividad con corte a la fecha no se ha aprobado la actualización del documento. por lo cual la actividad se encuentra incumplida. Se recomienda a la dependencia efectuar las acciones necesarias para la publicación de la actualización del documento en el Sistema Integrado de Gestión
</t>
    </r>
  </si>
  <si>
    <r>
      <rPr>
        <b/>
        <sz val="11"/>
        <color theme="1"/>
        <rFont val="Arial Narrow"/>
        <family val="2"/>
      </rPr>
      <t>17/06/2021</t>
    </r>
    <r>
      <rPr>
        <sz val="11"/>
        <color theme="1"/>
        <rFont val="Arial Narrow"/>
        <family val="2"/>
      </rPr>
      <t xml:space="preserve">  </t>
    </r>
    <r>
      <rPr>
        <b/>
        <sz val="11"/>
        <color theme="1"/>
        <rFont val="Arial Narrow"/>
        <family val="2"/>
      </rPr>
      <t xml:space="preserve">Actividad incumplida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8/11/2021</t>
    </r>
    <r>
      <rPr>
        <sz val="11"/>
        <color theme="1"/>
        <rFont val="Arial Narrow"/>
        <family val="2"/>
      </rPr>
      <t xml:space="preserve"> Mediante comunicación electrónica el responsable de ejecución allegó a la Oficina de Control Interno avance y evidencias de gestión relacionadas a la presente actividad así:
-CRONOGRAMA MONITOREO Y SEGUIMIENTO
-Carpeta "Actas"
Frente a la información suministrada, la  OCI analizó los soportes documentales observando el cronograma definido, sin embargo se encontró que la carpeta  "actas" contiene los borradores de 51 actas de visita a las dependencias para  seguimiento a la organización de archivos. dichas actas no se encuentran firmadas, ni se observó soportes de asistencia. 
Se sugiere presentar las actas firmadas para el cumplimiento d ela actividad.</t>
    </r>
  </si>
  <si>
    <t>17/06/2021  Actividad en términos 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7 “Organización de Historias Laborales”. 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08/11/2021  Mediante comunicación electrónica el responsable de ejecución allegó a la Oficina de Control Interno avance y evidencias de gestión relacionadas a la presente actividad así:
-Video de organización de muestra de 20 hojas de control con su respectivos expedientes.
En atención a lo indicado por el AGN, la dependencia no dispuso el FUID de historias laborales dentro del formato único inventario documental con todos campos requeridos por el acuerdo 042 de 2002; esto debe realizar tanto para historias laborales activas como inactivas."
En cuanto a la verificación por parte de la Oficina de Control Interno de la Agencia Nacional de Tierras que “...certifique que todas las historias laborales cumplen con los requerimientos de organización, almacenamiento y rotulación de cajas y carpetas". el equipo de la Oficina de Control Interno realizo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Teniendo en cuenta lo anterior, y dado de los términos para la finalización de la actividad, se verificara de nuevo la totalidad de expedientes laborales antes del próximo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</si>
</sst>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Red]0"/>
    <numFmt numFmtId="165" formatCode="0.0%"/>
  </numFmts>
  <fonts count="38" x14ac:knownFonts="1">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name val="Arial Narrow"/>
      <family val="2"/>
    </font>
    <font>
      <b/>
      <sz val="11"/>
      <color indexed="30"/>
      <name val="Arial Narrow"/>
      <family val="2"/>
    </font>
    <font>
      <sz val="11"/>
      <name val="Arial Narrow"/>
      <family val="2"/>
    </font>
    <font>
      <sz val="11"/>
      <color theme="1"/>
      <name val="Arial Narrow"/>
      <family val="2"/>
    </font>
    <font>
      <b/>
      <sz val="9"/>
      <name val="Arial Narrow"/>
      <family val="2"/>
    </font>
    <font>
      <b/>
      <sz val="9"/>
      <color theme="1"/>
      <name val="Arial Narrow"/>
      <family val="2"/>
    </font>
    <font>
      <b/>
      <sz val="11"/>
      <color theme="1"/>
      <name val="Arial Narrow"/>
      <family val="2"/>
    </font>
    <font>
      <sz val="10"/>
      <color theme="1"/>
      <name val="Arial Narrow"/>
      <family val="2"/>
    </font>
    <font>
      <sz val="10"/>
      <color indexed="8"/>
      <name val="Arial Narrow"/>
      <family val="2"/>
    </font>
    <font>
      <sz val="11"/>
      <color theme="1"/>
      <name val="Calibri"/>
      <family val="2"/>
      <scheme val="minor"/>
    </font>
    <font>
      <sz val="11"/>
      <color indexed="8"/>
      <name val="Arial Narrow"/>
      <family val="2"/>
    </font>
    <font>
      <i/>
      <sz val="11"/>
      <name val="Arial Narrow"/>
      <family val="2"/>
    </font>
    <font>
      <b/>
      <sz val="10"/>
      <color theme="1"/>
      <name val="Arial Narrow"/>
      <family val="2"/>
    </font>
    <font>
      <b/>
      <sz val="11"/>
      <color indexed="8"/>
      <name val="Arial Narrow"/>
      <family val="2"/>
    </font>
    <font>
      <b/>
      <sz val="10"/>
      <color theme="0"/>
      <name val="Arial Narrow"/>
      <family val="2"/>
    </font>
    <font>
      <sz val="10"/>
      <color theme="0"/>
      <name val="Arial Narrow"/>
      <family val="2"/>
    </font>
    <font>
      <i/>
      <sz val="11"/>
      <color theme="1"/>
      <name val="Arial Narrow"/>
      <family val="2"/>
    </font>
    <font>
      <sz val="11"/>
      <color rgb="FFFF0000"/>
      <name val="Arial Narrow"/>
      <family val="2"/>
    </font>
    <font>
      <b/>
      <sz val="11"/>
      <color rgb="FFFF0000"/>
      <name val="Arial Narrow"/>
      <family val="2"/>
    </font>
    <font>
      <b/>
      <sz val="15"/>
      <color theme="1"/>
      <name val="Arial Narrow"/>
      <family val="2"/>
    </font>
    <font>
      <b/>
      <sz val="15"/>
      <name val="Arial Narrow"/>
      <family val="2"/>
    </font>
    <font>
      <b/>
      <sz val="15"/>
      <color indexed="8"/>
      <name val="Arial Narrow"/>
      <family val="2"/>
    </font>
    <font>
      <sz val="15"/>
      <color theme="1"/>
      <name val="Arial Narrow"/>
      <family val="2"/>
    </font>
    <font>
      <b/>
      <i/>
      <sz val="11"/>
      <color theme="1"/>
      <name val="Arial Narrow"/>
      <family val="2"/>
    </font>
    <font>
      <sz val="11"/>
      <color rgb="FF000000"/>
      <name val="Calibri"/>
      <family val="2"/>
      <scheme val="minor"/>
    </font>
    <font>
      <sz val="13"/>
      <color rgb="FFFFFFFF"/>
      <name val="Segoe UI"/>
      <family val="2"/>
    </font>
    <font>
      <sz val="11"/>
      <color rgb="FF0070C0"/>
      <name val="Arial Narrow"/>
      <family val="2"/>
    </font>
    <font>
      <sz val="8"/>
      <name val="Calibri"/>
      <family val="2"/>
      <scheme val="minor"/>
    </font>
    <font>
      <sz val="11"/>
      <color theme="1"/>
      <name val="Arial"/>
      <family val="2"/>
    </font>
    <font>
      <b/>
      <sz val="11"/>
      <color theme="1"/>
      <name val="Arial"/>
      <family val="2"/>
    </font>
    <font>
      <b/>
      <sz val="16"/>
      <name val="Arial Narrow"/>
      <family val="2"/>
    </font>
    <font>
      <b/>
      <sz val="8"/>
      <name val="Arial Narrow"/>
      <family val="2"/>
    </font>
    <font>
      <sz val="11"/>
      <color rgb="FF000000"/>
      <name val="Arial Narrow"/>
      <family val="2"/>
    </font>
    <font>
      <u/>
      <sz val="11"/>
      <color theme="1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B050"/>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4">
    <xf numFmtId="0" fontId="0" fillId="0" borderId="0"/>
    <xf numFmtId="44" fontId="13" fillId="0" borderId="0" applyFont="0" applyFill="0" applyBorder="0" applyAlignment="0" applyProtection="0"/>
    <xf numFmtId="9" fontId="13" fillId="0" borderId="0" applyFont="0" applyFill="0" applyBorder="0" applyAlignment="0" applyProtection="0"/>
    <xf numFmtId="0" fontId="37" fillId="0" borderId="0" applyNumberFormat="0" applyFill="0" applyBorder="0" applyAlignment="0" applyProtection="0"/>
  </cellStyleXfs>
  <cellXfs count="397">
    <xf numFmtId="0" fontId="0" fillId="0" borderId="0" xfId="0"/>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7" fillId="0" borderId="0" xfId="0" applyFont="1" applyAlignment="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7" fillId="0" borderId="0" xfId="0" applyFont="1" applyAlignment="1">
      <alignment horizontal="center" vertical="center"/>
    </xf>
    <xf numFmtId="0" fontId="16" fillId="4" borderId="4"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vertical="center"/>
    </xf>
    <xf numFmtId="0" fontId="4"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center" vertical="center"/>
    </xf>
    <xf numFmtId="0" fontId="7" fillId="0" borderId="19" xfId="0" applyFont="1" applyBorder="1" applyAlignment="1">
      <alignment vertical="center"/>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44" fontId="11" fillId="0" borderId="0" xfId="1" applyFont="1" applyBorder="1" applyAlignment="1">
      <alignment horizontal="center" vertical="center" wrapText="1"/>
    </xf>
    <xf numFmtId="0" fontId="11" fillId="0" borderId="13" xfId="0" applyFont="1" applyBorder="1" applyAlignment="1">
      <alignment horizontal="justify" vertical="center" wrapText="1"/>
    </xf>
    <xf numFmtId="0" fontId="12" fillId="0" borderId="13" xfId="0" applyFont="1" applyBorder="1" applyAlignment="1">
      <alignment horizontal="justify" vertical="center" wrapText="1"/>
    </xf>
    <xf numFmtId="0" fontId="7" fillId="0" borderId="13" xfId="0" applyFont="1" applyBorder="1" applyAlignment="1">
      <alignment vertical="center"/>
    </xf>
    <xf numFmtId="0" fontId="19" fillId="0" borderId="0" xfId="0" applyFont="1" applyAlignment="1">
      <alignment horizontal="justify" vertical="center" wrapText="1"/>
    </xf>
    <xf numFmtId="9" fontId="19" fillId="0" borderId="0" xfId="0" applyNumberFormat="1" applyFont="1" applyAlignment="1">
      <alignment horizontal="justify" vertical="center" wrapText="1"/>
    </xf>
    <xf numFmtId="0" fontId="18" fillId="0" borderId="19" xfId="0" applyFont="1" applyBorder="1" applyAlignment="1">
      <alignment horizontal="right" vertical="center" wrapText="1"/>
    </xf>
    <xf numFmtId="0" fontId="18" fillId="0" borderId="0" xfId="0" applyFont="1" applyAlignment="1">
      <alignment horizontal="right" vertical="center" wrapText="1"/>
    </xf>
    <xf numFmtId="0" fontId="19" fillId="0" borderId="0" xfId="0" applyFont="1" applyAlignment="1">
      <alignment horizontal="right" vertical="center" wrapText="1"/>
    </xf>
    <xf numFmtId="0" fontId="18" fillId="0" borderId="0" xfId="0" applyFont="1" applyAlignment="1">
      <alignment horizontal="justify" vertical="center" wrapText="1"/>
    </xf>
    <xf numFmtId="9" fontId="18" fillId="0" borderId="0" xfId="0" applyNumberFormat="1" applyFont="1" applyAlignment="1">
      <alignment horizontal="justify" vertical="center" wrapText="1"/>
    </xf>
    <xf numFmtId="10" fontId="18" fillId="0" borderId="13" xfId="0" applyNumberFormat="1" applyFont="1" applyBorder="1" applyAlignment="1">
      <alignment horizontal="center" vertical="center" wrapText="1"/>
    </xf>
    <xf numFmtId="0" fontId="18" fillId="0" borderId="13" xfId="0" applyFont="1" applyBorder="1" applyAlignment="1">
      <alignment horizontal="justify" vertical="center" wrapText="1"/>
    </xf>
    <xf numFmtId="0" fontId="4" fillId="0" borderId="0" xfId="0" applyFont="1" applyAlignment="1">
      <alignment horizontal="center" vertical="center" wrapText="1"/>
    </xf>
    <xf numFmtId="0" fontId="7" fillId="0" borderId="0" xfId="0" applyFont="1" applyAlignment="1">
      <alignment horizontal="justify" vertical="center" wrapText="1"/>
    </xf>
    <xf numFmtId="9" fontId="4" fillId="0" borderId="0" xfId="0" applyNumberFormat="1" applyFont="1" applyAlignment="1">
      <alignment horizontal="center" vertical="center" wrapText="1"/>
    </xf>
    <xf numFmtId="10" fontId="4" fillId="4" borderId="4" xfId="0" applyNumberFormat="1" applyFont="1" applyFill="1" applyBorder="1" applyAlignment="1">
      <alignment horizontal="center" vertical="center" wrapText="1"/>
    </xf>
    <xf numFmtId="0" fontId="7" fillId="0" borderId="13" xfId="0" applyFont="1" applyBorder="1" applyAlignment="1">
      <alignment horizontal="justify" vertical="center" wrapText="1"/>
    </xf>
    <xf numFmtId="0" fontId="4" fillId="9" borderId="4" xfId="0" applyFont="1" applyFill="1" applyBorder="1" applyAlignment="1">
      <alignment horizontal="center" vertical="center" wrapText="1"/>
    </xf>
    <xf numFmtId="164" fontId="7" fillId="0" borderId="4" xfId="0" applyNumberFormat="1" applyFont="1" applyBorder="1" applyAlignment="1">
      <alignment horizontal="justify" vertical="top" wrapText="1"/>
    </xf>
    <xf numFmtId="164" fontId="6" fillId="0" borderId="4" xfId="0" applyNumberFormat="1" applyFont="1" applyBorder="1" applyAlignment="1">
      <alignment horizontal="justify" vertical="top" wrapText="1"/>
    </xf>
    <xf numFmtId="0" fontId="10" fillId="0" borderId="4" xfId="0" applyFont="1" applyBorder="1" applyAlignment="1">
      <alignment horizontal="center" vertical="top" wrapText="1"/>
    </xf>
    <xf numFmtId="0" fontId="6" fillId="0" borderId="4" xfId="0" applyFont="1" applyBorder="1" applyAlignment="1">
      <alignment horizontal="justify" vertical="top" wrapText="1"/>
    </xf>
    <xf numFmtId="0" fontId="7" fillId="0" borderId="4" xfId="0" applyFont="1" applyBorder="1" applyAlignment="1">
      <alignment vertical="top" wrapText="1"/>
    </xf>
    <xf numFmtId="1" fontId="7" fillId="0" borderId="4" xfId="0" applyNumberFormat="1" applyFont="1" applyBorder="1" applyAlignment="1">
      <alignment horizontal="center" vertical="top" wrapText="1"/>
    </xf>
    <xf numFmtId="14" fontId="7" fillId="0" borderId="4" xfId="0" applyNumberFormat="1" applyFont="1" applyBorder="1" applyAlignment="1">
      <alignment horizontal="center" vertical="top" wrapText="1"/>
    </xf>
    <xf numFmtId="164" fontId="7" fillId="2" borderId="4" xfId="0" applyNumberFormat="1" applyFont="1" applyFill="1" applyBorder="1" applyAlignment="1">
      <alignment horizontal="justify" vertical="top" wrapText="1"/>
    </xf>
    <xf numFmtId="0" fontId="6" fillId="2" borderId="4" xfId="0" applyFont="1" applyFill="1" applyBorder="1" applyAlignment="1">
      <alignment horizontal="justify" vertical="top" wrapText="1"/>
    </xf>
    <xf numFmtId="0" fontId="7" fillId="2" borderId="4" xfId="0" applyFont="1" applyFill="1" applyBorder="1" applyAlignment="1">
      <alignment horizontal="justify" vertical="top" wrapText="1"/>
    </xf>
    <xf numFmtId="0" fontId="10" fillId="0" borderId="15" xfId="0" applyFont="1" applyBorder="1" applyAlignment="1">
      <alignment horizontal="center" vertical="top" wrapText="1"/>
    </xf>
    <xf numFmtId="1" fontId="7" fillId="0" borderId="8" xfId="0" applyNumberFormat="1" applyFont="1" applyBorder="1" applyAlignment="1">
      <alignment horizontal="center" vertical="top" wrapText="1"/>
    </xf>
    <xf numFmtId="0" fontId="7" fillId="0" borderId="15" xfId="0" applyFont="1" applyBorder="1" applyAlignment="1">
      <alignment horizontal="justify" vertical="top" wrapText="1"/>
    </xf>
    <xf numFmtId="0" fontId="7" fillId="0" borderId="4" xfId="0" applyFont="1" applyBorder="1" applyAlignment="1">
      <alignment horizontal="justify" vertical="top" wrapText="1"/>
    </xf>
    <xf numFmtId="0" fontId="7" fillId="0" borderId="1" xfId="0" applyFont="1" applyBorder="1" applyAlignment="1">
      <alignment horizontal="justify" vertical="top" wrapText="1"/>
    </xf>
    <xf numFmtId="0" fontId="7" fillId="0" borderId="4" xfId="0" applyFont="1" applyBorder="1" applyAlignment="1">
      <alignment horizontal="justify" vertical="top"/>
    </xf>
    <xf numFmtId="164" fontId="6" fillId="2" borderId="4" xfId="0" applyNumberFormat="1" applyFont="1" applyFill="1" applyBorder="1" applyAlignment="1">
      <alignment horizontal="justify" vertical="top" wrapText="1"/>
    </xf>
    <xf numFmtId="0" fontId="4" fillId="2" borderId="4" xfId="0" applyFont="1" applyFill="1" applyBorder="1" applyAlignment="1" applyProtection="1">
      <alignment horizontal="center" vertical="top" wrapText="1"/>
      <protection locked="0"/>
    </xf>
    <xf numFmtId="0" fontId="6" fillId="2" borderId="4" xfId="0" applyFont="1" applyFill="1" applyBorder="1" applyAlignment="1" applyProtection="1">
      <alignment horizontal="justify" vertical="top" wrapText="1"/>
      <protection locked="0"/>
    </xf>
    <xf numFmtId="14" fontId="10" fillId="2" borderId="4" xfId="0" applyNumberFormat="1" applyFont="1" applyFill="1" applyBorder="1" applyAlignment="1">
      <alignment horizontal="center" vertical="top" wrapText="1"/>
    </xf>
    <xf numFmtId="10" fontId="6" fillId="0" borderId="4" xfId="0" applyNumberFormat="1" applyFont="1" applyBorder="1" applyAlignment="1">
      <alignment horizontal="center" vertical="center" wrapText="1"/>
    </xf>
    <xf numFmtId="14" fontId="7" fillId="0" borderId="4" xfId="0" applyNumberFormat="1" applyFont="1" applyBorder="1" applyAlignment="1">
      <alignment horizontal="center" vertical="top"/>
    </xf>
    <xf numFmtId="1" fontId="7" fillId="0" borderId="4" xfId="0" applyNumberFormat="1" applyFont="1" applyBorder="1" applyAlignment="1">
      <alignment horizontal="center" vertical="top"/>
    </xf>
    <xf numFmtId="9" fontId="4" fillId="2" borderId="4" xfId="0" applyNumberFormat="1" applyFont="1" applyFill="1" applyBorder="1" applyAlignment="1" applyProtection="1">
      <alignment horizontal="center" vertical="center" wrapText="1"/>
      <protection locked="0"/>
    </xf>
    <xf numFmtId="0" fontId="7" fillId="0" borderId="15" xfId="0" applyFont="1" applyBorder="1" applyAlignment="1">
      <alignment vertical="top" wrapText="1"/>
    </xf>
    <xf numFmtId="14" fontId="10" fillId="0" borderId="4" xfId="0" applyNumberFormat="1" applyFont="1" applyBorder="1" applyAlignment="1">
      <alignment horizontal="center" vertical="top" wrapText="1"/>
    </xf>
    <xf numFmtId="0" fontId="7" fillId="2" borderId="4" xfId="0" applyFont="1" applyFill="1" applyBorder="1" applyAlignment="1">
      <alignment vertical="top" wrapText="1"/>
    </xf>
    <xf numFmtId="14" fontId="10" fillId="2" borderId="15" xfId="0" applyNumberFormat="1" applyFont="1" applyFill="1" applyBorder="1" applyAlignment="1">
      <alignment horizontal="center" vertical="top" wrapText="1"/>
    </xf>
    <xf numFmtId="0" fontId="10" fillId="0" borderId="8" xfId="0" applyFont="1" applyBorder="1" applyAlignment="1">
      <alignment horizontal="center" vertical="top" wrapText="1"/>
    </xf>
    <xf numFmtId="14" fontId="6" fillId="0" borderId="4" xfId="0" applyNumberFormat="1" applyFont="1" applyBorder="1" applyAlignment="1">
      <alignment horizontal="center" vertical="top" wrapText="1"/>
    </xf>
    <xf numFmtId="14" fontId="6" fillId="2" borderId="4" xfId="0" applyNumberFormat="1" applyFont="1" applyFill="1" applyBorder="1" applyAlignment="1">
      <alignment horizontal="center" vertical="top" wrapText="1"/>
    </xf>
    <xf numFmtId="1" fontId="6" fillId="2" borderId="4" xfId="0" applyNumberFormat="1" applyFont="1" applyFill="1" applyBorder="1" applyAlignment="1">
      <alignment horizontal="center" vertical="top" wrapText="1"/>
    </xf>
    <xf numFmtId="10" fontId="6" fillId="0" borderId="4" xfId="0" applyNumberFormat="1" applyFont="1" applyBorder="1" applyAlignment="1">
      <alignment horizontal="center" vertical="top" wrapText="1"/>
    </xf>
    <xf numFmtId="0" fontId="7" fillId="0" borderId="0" xfId="0" applyFont="1" applyAlignment="1">
      <alignment vertical="top"/>
    </xf>
    <xf numFmtId="9" fontId="6" fillId="2" borderId="4" xfId="0" applyNumberFormat="1" applyFont="1" applyFill="1" applyBorder="1" applyAlignment="1">
      <alignment horizontal="justify" vertical="top" wrapText="1"/>
    </xf>
    <xf numFmtId="14" fontId="22" fillId="2" borderId="4" xfId="0" applyNumberFormat="1" applyFont="1" applyFill="1" applyBorder="1" applyAlignment="1">
      <alignment horizontal="center" vertical="top" wrapText="1"/>
    </xf>
    <xf numFmtId="0" fontId="6" fillId="0" borderId="4" xfId="0" applyFont="1" applyBorder="1" applyAlignment="1">
      <alignment horizontal="center" vertical="top" wrapText="1"/>
    </xf>
    <xf numFmtId="0" fontId="4" fillId="9" borderId="4" xfId="0" applyFont="1" applyFill="1" applyBorder="1" applyAlignment="1">
      <alignment horizontal="center" vertical="top" textRotation="90" wrapText="1"/>
    </xf>
    <xf numFmtId="1" fontId="6" fillId="0" borderId="4" xfId="0" applyNumberFormat="1" applyFont="1" applyBorder="1" applyAlignment="1">
      <alignment horizontal="center" vertical="top" wrapText="1"/>
    </xf>
    <xf numFmtId="9" fontId="6" fillId="0" borderId="4" xfId="0" applyNumberFormat="1" applyFont="1" applyBorder="1" applyAlignment="1">
      <alignment horizontal="justify" vertical="top" wrapText="1"/>
    </xf>
    <xf numFmtId="9" fontId="7" fillId="0" borderId="6" xfId="0" applyNumberFormat="1" applyFont="1" applyBorder="1" applyAlignment="1">
      <alignment vertical="center"/>
    </xf>
    <xf numFmtId="9" fontId="7" fillId="0" borderId="0" xfId="0" applyNumberFormat="1" applyFont="1" applyAlignment="1">
      <alignment vertical="center"/>
    </xf>
    <xf numFmtId="9" fontId="5"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0" xfId="0" applyNumberFormat="1" applyFont="1" applyAlignment="1">
      <alignment horizontal="center" vertical="center"/>
    </xf>
    <xf numFmtId="9" fontId="4" fillId="2"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wrapText="1"/>
    </xf>
    <xf numFmtId="0" fontId="26" fillId="0" borderId="0" xfId="0" applyFont="1" applyAlignment="1">
      <alignment vertical="center"/>
    </xf>
    <xf numFmtId="14" fontId="7" fillId="0" borderId="17" xfId="0" applyNumberFormat="1" applyFont="1" applyBorder="1" applyAlignment="1">
      <alignment horizontal="center" vertical="top" wrapText="1"/>
    </xf>
    <xf numFmtId="14" fontId="6" fillId="2" borderId="4" xfId="0" applyNumberFormat="1" applyFont="1" applyFill="1" applyBorder="1" applyAlignment="1" applyProtection="1">
      <alignment horizontal="center" vertical="top" wrapText="1"/>
      <protection locked="0"/>
    </xf>
    <xf numFmtId="9" fontId="4" fillId="5" borderId="4" xfId="2" applyFont="1" applyFill="1" applyBorder="1" applyAlignment="1">
      <alignment horizontal="center" vertical="center" wrapText="1"/>
    </xf>
    <xf numFmtId="9" fontId="10" fillId="6" borderId="4" xfId="0" applyNumberFormat="1" applyFont="1" applyFill="1" applyBorder="1" applyAlignment="1">
      <alignment horizontal="center" vertical="center"/>
    </xf>
    <xf numFmtId="165" fontId="4" fillId="5" borderId="4" xfId="2" applyNumberFormat="1"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xf>
    <xf numFmtId="9" fontId="10" fillId="0" borderId="8" xfId="0" applyNumberFormat="1" applyFont="1" applyBorder="1" applyAlignment="1">
      <alignment horizontal="center" vertical="center"/>
    </xf>
    <xf numFmtId="10" fontId="4" fillId="10" borderId="4" xfId="0" applyNumberFormat="1" applyFont="1" applyFill="1" applyBorder="1" applyAlignment="1">
      <alignment horizontal="center" vertical="center" wrapText="1"/>
    </xf>
    <xf numFmtId="10" fontId="4" fillId="6" borderId="4" xfId="0" applyNumberFormat="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9" fontId="4" fillId="5" borderId="4" xfId="0" applyNumberFormat="1" applyFont="1" applyFill="1" applyBorder="1" applyAlignment="1">
      <alignment horizontal="center" vertical="center" wrapText="1"/>
    </xf>
    <xf numFmtId="9" fontId="4" fillId="6" borderId="4" xfId="0" applyNumberFormat="1" applyFont="1" applyFill="1" applyBorder="1" applyAlignment="1">
      <alignment horizontal="center" vertical="center" wrapText="1"/>
    </xf>
    <xf numFmtId="9" fontId="4" fillId="6" borderId="14" xfId="0" applyNumberFormat="1" applyFont="1" applyFill="1" applyBorder="1" applyAlignment="1">
      <alignment horizontal="center" vertical="center" wrapText="1"/>
    </xf>
    <xf numFmtId="9" fontId="4" fillId="7" borderId="8" xfId="0" applyNumberFormat="1" applyFont="1" applyFill="1" applyBorder="1" applyAlignment="1">
      <alignment horizontal="center" vertical="center" wrapText="1"/>
    </xf>
    <xf numFmtId="9" fontId="4" fillId="7" borderId="4" xfId="0" applyNumberFormat="1" applyFont="1" applyFill="1" applyBorder="1" applyAlignment="1">
      <alignment horizontal="center" vertical="center" wrapText="1"/>
    </xf>
    <xf numFmtId="9" fontId="4" fillId="6" borderId="8" xfId="0" applyNumberFormat="1" applyFont="1" applyFill="1" applyBorder="1" applyAlignment="1">
      <alignment horizontal="center" vertical="center" wrapText="1"/>
    </xf>
    <xf numFmtId="9" fontId="4" fillId="5" borderId="8" xfId="0" applyNumberFormat="1" applyFont="1" applyFill="1" applyBorder="1" applyAlignment="1">
      <alignment horizontal="center" vertical="center" wrapText="1"/>
    </xf>
    <xf numFmtId="9" fontId="4" fillId="8" borderId="8" xfId="0" applyNumberFormat="1" applyFont="1" applyFill="1" applyBorder="1" applyAlignment="1">
      <alignment horizontal="center" vertical="center" wrapText="1"/>
    </xf>
    <xf numFmtId="9" fontId="4" fillId="0" borderId="15" xfId="0" applyNumberFormat="1" applyFont="1" applyBorder="1" applyAlignment="1">
      <alignment horizontal="center" vertical="center" wrapText="1"/>
    </xf>
    <xf numFmtId="0" fontId="4" fillId="9" borderId="4" xfId="0" applyFont="1" applyFill="1" applyBorder="1" applyAlignment="1">
      <alignment horizontal="center" vertical="top" wrapText="1"/>
    </xf>
    <xf numFmtId="0" fontId="10" fillId="9" borderId="4" xfId="0" applyFont="1" applyFill="1" applyBorder="1" applyAlignment="1">
      <alignment horizontal="center" vertical="top" wrapText="1"/>
    </xf>
    <xf numFmtId="0" fontId="7" fillId="9" borderId="4" xfId="0" applyFont="1" applyFill="1" applyBorder="1" applyAlignment="1">
      <alignment horizontal="justify" vertical="top" wrapText="1"/>
    </xf>
    <xf numFmtId="10" fontId="10" fillId="0" borderId="0" xfId="0" applyNumberFormat="1" applyFont="1" applyAlignment="1">
      <alignment horizontal="right" vertical="center" wrapText="1"/>
    </xf>
    <xf numFmtId="0" fontId="16" fillId="4" borderId="4" xfId="0" applyFont="1" applyFill="1" applyBorder="1" applyAlignment="1">
      <alignment vertical="center" wrapText="1"/>
    </xf>
    <xf numFmtId="0" fontId="28" fillId="0" borderId="4" xfId="0" applyFont="1" applyBorder="1" applyAlignment="1">
      <alignment horizontal="justify" vertical="top" wrapText="1"/>
    </xf>
    <xf numFmtId="0" fontId="29" fillId="0" borderId="4" xfId="0" applyFont="1" applyBorder="1" applyAlignment="1">
      <alignment horizontal="justify" vertical="top"/>
    </xf>
    <xf numFmtId="0" fontId="32" fillId="0" borderId="0" xfId="0" applyFont="1" applyAlignment="1">
      <alignment vertical="top" wrapText="1"/>
    </xf>
    <xf numFmtId="0" fontId="7" fillId="0" borderId="8" xfId="0" applyFont="1" applyBorder="1" applyAlignment="1">
      <alignment horizontal="center" vertical="top" wrapText="1"/>
    </xf>
    <xf numFmtId="0" fontId="7" fillId="0" borderId="8" xfId="0" applyFont="1" applyBorder="1" applyAlignment="1">
      <alignment horizontal="justify" vertical="top" wrapText="1"/>
    </xf>
    <xf numFmtId="14" fontId="7" fillId="0" borderId="8" xfId="0" applyNumberFormat="1" applyFont="1" applyBorder="1" applyAlignment="1">
      <alignment horizontal="center" vertical="top"/>
    </xf>
    <xf numFmtId="1" fontId="7" fillId="0" borderId="8" xfId="0" applyNumberFormat="1" applyFont="1" applyBorder="1" applyAlignment="1">
      <alignment horizontal="center" vertical="top"/>
    </xf>
    <xf numFmtId="0" fontId="7" fillId="0" borderId="14" xfId="0" applyFont="1" applyBorder="1" applyAlignment="1">
      <alignment horizontal="justify" vertical="top" wrapText="1"/>
    </xf>
    <xf numFmtId="0" fontId="6" fillId="2" borderId="8" xfId="0" applyFont="1" applyFill="1" applyBorder="1" applyAlignment="1" applyProtection="1">
      <alignment horizontal="center" vertical="top" wrapText="1"/>
      <protection locked="0"/>
    </xf>
    <xf numFmtId="0" fontId="4" fillId="0" borderId="4" xfId="0" applyFont="1" applyBorder="1" applyAlignment="1">
      <alignment horizontal="center" vertical="top" wrapText="1"/>
    </xf>
    <xf numFmtId="0" fontId="7" fillId="0" borderId="4" xfId="0" applyFont="1" applyBorder="1" applyAlignment="1">
      <alignment vertical="top"/>
    </xf>
    <xf numFmtId="0" fontId="6" fillId="0" borderId="4" xfId="0" applyFont="1" applyBorder="1" applyAlignment="1" applyProtection="1">
      <alignment horizontal="justify" vertical="top" wrapText="1"/>
      <protection locked="0"/>
    </xf>
    <xf numFmtId="0" fontId="7" fillId="0" borderId="0" xfId="0" applyFont="1" applyAlignment="1">
      <alignment horizontal="justify" vertical="top" wrapText="1"/>
    </xf>
    <xf numFmtId="0" fontId="6" fillId="0" borderId="15" xfId="0" applyFont="1" applyBorder="1" applyAlignment="1">
      <alignment vertical="top" wrapText="1"/>
    </xf>
    <xf numFmtId="10" fontId="6" fillId="0" borderId="4" xfId="0" applyNumberFormat="1" applyFont="1" applyBorder="1" applyAlignment="1">
      <alignment vertical="center" wrapText="1"/>
    </xf>
    <xf numFmtId="0" fontId="6" fillId="0" borderId="14" xfId="0" applyFont="1" applyBorder="1" applyAlignment="1">
      <alignment vertical="top" wrapText="1"/>
    </xf>
    <xf numFmtId="14" fontId="6" fillId="2" borderId="15" xfId="0" applyNumberFormat="1" applyFont="1" applyFill="1" applyBorder="1" applyAlignment="1">
      <alignment vertical="top" wrapText="1"/>
    </xf>
    <xf numFmtId="14" fontId="6" fillId="2" borderId="14" xfId="0" applyNumberFormat="1" applyFont="1" applyFill="1" applyBorder="1" applyAlignment="1">
      <alignment vertical="top" wrapText="1"/>
    </xf>
    <xf numFmtId="14" fontId="22" fillId="2" borderId="15" xfId="0" applyNumberFormat="1" applyFont="1" applyFill="1" applyBorder="1" applyAlignment="1">
      <alignment vertical="top" wrapText="1"/>
    </xf>
    <xf numFmtId="14" fontId="22" fillId="2" borderId="14" xfId="0" applyNumberFormat="1" applyFont="1" applyFill="1" applyBorder="1" applyAlignment="1">
      <alignment vertical="top" wrapText="1"/>
    </xf>
    <xf numFmtId="1" fontId="6" fillId="2" borderId="15" xfId="0" applyNumberFormat="1" applyFont="1" applyFill="1" applyBorder="1" applyAlignment="1">
      <alignment vertical="top" wrapText="1"/>
    </xf>
    <xf numFmtId="1" fontId="6" fillId="2" borderId="14" xfId="0" applyNumberFormat="1" applyFont="1" applyFill="1" applyBorder="1" applyAlignment="1">
      <alignment vertical="top" wrapText="1"/>
    </xf>
    <xf numFmtId="10" fontId="6" fillId="0" borderId="15" xfId="0" applyNumberFormat="1" applyFont="1" applyBorder="1" applyAlignment="1">
      <alignment vertical="top" wrapText="1"/>
    </xf>
    <xf numFmtId="10" fontId="6" fillId="0" borderId="14" xfId="0" applyNumberFormat="1" applyFont="1" applyBorder="1" applyAlignment="1">
      <alignment vertical="top" wrapText="1"/>
    </xf>
    <xf numFmtId="9" fontId="6" fillId="2" borderId="15" xfId="0" applyNumberFormat="1" applyFont="1" applyFill="1" applyBorder="1" applyAlignment="1">
      <alignment vertical="top" wrapText="1"/>
    </xf>
    <xf numFmtId="9" fontId="6" fillId="2" borderId="14" xfId="0" applyNumberFormat="1" applyFont="1" applyFill="1" applyBorder="1" applyAlignment="1">
      <alignment vertical="top" wrapText="1"/>
    </xf>
    <xf numFmtId="0" fontId="6" fillId="0" borderId="4" xfId="0" applyFont="1" applyBorder="1" applyAlignment="1">
      <alignment horizontal="justify" vertical="top" wrapText="1"/>
    </xf>
    <xf numFmtId="0" fontId="4" fillId="9" borderId="4" xfId="0" applyFont="1" applyFill="1" applyBorder="1" applyAlignment="1">
      <alignment horizontal="center" vertical="top" textRotation="90" wrapText="1"/>
    </xf>
    <xf numFmtId="0" fontId="6" fillId="2" borderId="4" xfId="0" applyFont="1" applyFill="1" applyBorder="1" applyAlignment="1">
      <alignment horizontal="justify" vertical="top" wrapText="1"/>
    </xf>
    <xf numFmtId="0" fontId="4" fillId="9" borderId="15" xfId="0" applyFont="1" applyFill="1" applyBorder="1" applyAlignment="1">
      <alignment horizontal="center" vertical="top" textRotation="90" wrapText="1"/>
    </xf>
    <xf numFmtId="0" fontId="7" fillId="0" borderId="19" xfId="0" applyFont="1" applyBorder="1" applyAlignment="1">
      <alignment horizontal="center" vertical="top" wrapText="1"/>
    </xf>
    <xf numFmtId="0" fontId="6" fillId="0" borderId="0" xfId="0" applyFont="1" applyBorder="1" applyAlignment="1">
      <alignment horizontal="justify" vertical="top" wrapText="1"/>
    </xf>
    <xf numFmtId="10" fontId="6" fillId="0" borderId="0" xfId="0" applyNumberFormat="1" applyFont="1" applyBorder="1" applyAlignment="1">
      <alignment horizontal="center" vertical="center" wrapText="1"/>
    </xf>
    <xf numFmtId="0" fontId="7" fillId="0" borderId="0" xfId="0" applyFont="1" applyBorder="1" applyAlignment="1">
      <alignment horizontal="justify" vertical="top" wrapText="1"/>
    </xf>
    <xf numFmtId="0" fontId="10" fillId="0" borderId="0" xfId="0" applyFont="1" applyBorder="1" applyAlignment="1">
      <alignment horizontal="center" vertical="top" wrapText="1"/>
    </xf>
    <xf numFmtId="9" fontId="4" fillId="0" borderId="0" xfId="0" applyNumberFormat="1" applyFont="1" applyBorder="1" applyAlignment="1">
      <alignment horizontal="center" vertical="center" wrapText="1"/>
    </xf>
    <xf numFmtId="9" fontId="4" fillId="2" borderId="0" xfId="0" applyNumberFormat="1" applyFont="1" applyFill="1" applyBorder="1" applyAlignment="1">
      <alignment horizontal="center" vertical="center" wrapText="1"/>
    </xf>
    <xf numFmtId="14" fontId="10" fillId="0" borderId="0" xfId="0" applyNumberFormat="1" applyFont="1" applyBorder="1" applyAlignment="1">
      <alignment horizontal="center" vertical="top" wrapText="1"/>
    </xf>
    <xf numFmtId="14" fontId="7" fillId="0" borderId="0" xfId="0" applyNumberFormat="1" applyFont="1" applyBorder="1" applyAlignment="1">
      <alignment horizontal="center" vertical="top" wrapText="1"/>
    </xf>
    <xf numFmtId="1" fontId="7" fillId="0" borderId="0" xfId="0" applyNumberFormat="1" applyFont="1" applyBorder="1" applyAlignment="1">
      <alignment horizontal="center" vertical="top" wrapText="1"/>
    </xf>
    <xf numFmtId="9" fontId="4" fillId="8" borderId="0" xfId="0" applyNumberFormat="1" applyFont="1" applyFill="1" applyBorder="1" applyAlignment="1">
      <alignment horizontal="center" vertical="center" wrapText="1"/>
    </xf>
    <xf numFmtId="14" fontId="10" fillId="2" borderId="0" xfId="0" applyNumberFormat="1" applyFont="1" applyFill="1" applyBorder="1" applyAlignment="1">
      <alignment horizontal="center" vertical="top" wrapText="1"/>
    </xf>
    <xf numFmtId="0" fontId="4" fillId="2" borderId="0"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1" fontId="6" fillId="2" borderId="0" xfId="0" applyNumberFormat="1" applyFont="1" applyFill="1" applyBorder="1" applyAlignment="1" applyProtection="1">
      <alignment horizontal="center" vertical="top" wrapText="1"/>
      <protection locked="0"/>
    </xf>
    <xf numFmtId="9" fontId="10" fillId="0" borderId="0" xfId="0" applyNumberFormat="1" applyFont="1" applyBorder="1" applyAlignment="1">
      <alignment horizontal="center" vertical="center"/>
    </xf>
    <xf numFmtId="165" fontId="4" fillId="2" borderId="0" xfId="0" applyNumberFormat="1" applyFont="1" applyFill="1" applyBorder="1" applyAlignment="1">
      <alignment horizontal="center" vertical="center" wrapText="1"/>
    </xf>
    <xf numFmtId="14" fontId="7" fillId="0" borderId="0" xfId="0" applyNumberFormat="1" applyFont="1" applyBorder="1" applyAlignment="1">
      <alignment horizontal="center" vertical="top"/>
    </xf>
    <xf numFmtId="1" fontId="7" fillId="0" borderId="0" xfId="0" applyNumberFormat="1" applyFont="1" applyBorder="1" applyAlignment="1">
      <alignment horizontal="center" vertical="top"/>
    </xf>
    <xf numFmtId="0" fontId="7" fillId="0" borderId="0" xfId="0" applyFont="1" applyBorder="1" applyAlignment="1">
      <alignment vertical="top" wrapText="1"/>
    </xf>
    <xf numFmtId="0" fontId="7" fillId="2" borderId="0" xfId="0" applyFont="1" applyFill="1" applyBorder="1" applyAlignment="1">
      <alignment horizontal="justify" vertical="top" wrapText="1"/>
    </xf>
    <xf numFmtId="0" fontId="7" fillId="0" borderId="0" xfId="0" applyFont="1" applyBorder="1" applyAlignment="1">
      <alignment horizontal="justify" vertical="top"/>
    </xf>
    <xf numFmtId="0" fontId="7" fillId="9" borderId="0" xfId="0" applyFont="1" applyFill="1" applyBorder="1" applyAlignment="1">
      <alignment horizontal="justify" vertical="top" wrapText="1"/>
    </xf>
    <xf numFmtId="0" fontId="7" fillId="0" borderId="0" xfId="0" applyFont="1" applyBorder="1" applyAlignment="1">
      <alignment vertical="top"/>
    </xf>
    <xf numFmtId="0" fontId="6" fillId="0" borderId="15" xfId="0" applyFont="1" applyBorder="1" applyAlignment="1">
      <alignment horizontal="justify" vertical="top" wrapText="1"/>
    </xf>
    <xf numFmtId="0" fontId="6" fillId="2" borderId="15" xfId="0" applyFont="1" applyFill="1" applyBorder="1" applyAlignment="1">
      <alignment horizontal="justify" vertical="top" wrapText="1"/>
    </xf>
    <xf numFmtId="165" fontId="4" fillId="2" borderId="4" xfId="0" applyNumberFormat="1" applyFont="1" applyFill="1" applyBorder="1" applyAlignment="1">
      <alignment horizontal="center" vertical="center" wrapText="1"/>
    </xf>
    <xf numFmtId="9" fontId="4" fillId="2" borderId="4" xfId="0" applyNumberFormat="1" applyFont="1" applyFill="1" applyBorder="1" applyAlignment="1" applyProtection="1">
      <alignment horizontal="center" vertical="center" wrapText="1"/>
      <protection locked="0"/>
    </xf>
    <xf numFmtId="0" fontId="7" fillId="0" borderId="4" xfId="0" applyFont="1" applyBorder="1" applyAlignment="1">
      <alignment horizontal="justify" vertical="top" wrapText="1"/>
    </xf>
    <xf numFmtId="0" fontId="6" fillId="0" borderId="4" xfId="0" applyFont="1" applyBorder="1" applyAlignment="1">
      <alignment horizontal="justify" vertical="top" wrapText="1"/>
    </xf>
    <xf numFmtId="0" fontId="6" fillId="2" borderId="4" xfId="0" applyFont="1" applyFill="1" applyBorder="1" applyAlignment="1">
      <alignment horizontal="justify" vertical="top" wrapText="1"/>
    </xf>
    <xf numFmtId="0" fontId="7" fillId="5" borderId="19" xfId="0" applyFont="1" applyFill="1" applyBorder="1" applyAlignment="1">
      <alignment horizontal="center" vertical="top" wrapText="1"/>
    </xf>
    <xf numFmtId="0" fontId="34" fillId="5" borderId="15" xfId="0" applyFont="1" applyFill="1" applyBorder="1" applyAlignment="1">
      <alignment horizontal="justify" vertical="top" wrapText="1"/>
    </xf>
    <xf numFmtId="0" fontId="4" fillId="5" borderId="4" xfId="0" applyFont="1" applyFill="1" applyBorder="1" applyAlignment="1">
      <alignment horizontal="center" vertical="top" textRotation="90" wrapText="1"/>
    </xf>
    <xf numFmtId="0" fontId="6" fillId="5" borderId="15" xfId="0" applyFont="1" applyFill="1" applyBorder="1" applyAlignment="1">
      <alignment horizontal="justify" vertical="top" wrapText="1"/>
    </xf>
    <xf numFmtId="0" fontId="10" fillId="5" borderId="0" xfId="0" applyFont="1" applyFill="1" applyBorder="1" applyAlignment="1">
      <alignment horizontal="center" vertical="top" wrapText="1"/>
    </xf>
    <xf numFmtId="0" fontId="6" fillId="5" borderId="4" xfId="0" applyFont="1" applyFill="1" applyBorder="1" applyAlignment="1">
      <alignment horizontal="justify" vertical="top" wrapText="1"/>
    </xf>
    <xf numFmtId="14" fontId="6" fillId="5" borderId="0" xfId="0" applyNumberFormat="1" applyFont="1" applyFill="1" applyBorder="1" applyAlignment="1">
      <alignment horizontal="center" vertical="top" wrapText="1"/>
    </xf>
    <xf numFmtId="14" fontId="22" fillId="5" borderId="0" xfId="0" applyNumberFormat="1" applyFont="1" applyFill="1" applyBorder="1" applyAlignment="1">
      <alignment horizontal="center" vertical="top" wrapText="1"/>
    </xf>
    <xf numFmtId="1" fontId="6" fillId="5" borderId="0" xfId="0" applyNumberFormat="1" applyFont="1" applyFill="1" applyBorder="1" applyAlignment="1">
      <alignment horizontal="center" vertical="top" wrapText="1"/>
    </xf>
    <xf numFmtId="10" fontId="6" fillId="5" borderId="0" xfId="0" applyNumberFormat="1" applyFont="1" applyFill="1" applyBorder="1" applyAlignment="1">
      <alignment horizontal="center" vertical="top" wrapText="1"/>
    </xf>
    <xf numFmtId="9" fontId="6" fillId="5" borderId="0" xfId="0" applyNumberFormat="1" applyFont="1" applyFill="1" applyBorder="1" applyAlignment="1">
      <alignment horizontal="justify" vertical="top" wrapText="1"/>
    </xf>
    <xf numFmtId="10" fontId="6" fillId="5" borderId="0" xfId="0" applyNumberFormat="1" applyFont="1" applyFill="1" applyBorder="1" applyAlignment="1">
      <alignment horizontal="center" vertical="center" wrapText="1"/>
    </xf>
    <xf numFmtId="0" fontId="7" fillId="5" borderId="0" xfId="0" applyFont="1" applyFill="1" applyBorder="1" applyAlignment="1">
      <alignment horizontal="justify" vertical="top" wrapText="1"/>
    </xf>
    <xf numFmtId="9" fontId="4" fillId="5" borderId="0" xfId="0" applyNumberFormat="1" applyFont="1" applyFill="1" applyBorder="1" applyAlignment="1">
      <alignment horizontal="center" vertical="center" wrapText="1"/>
    </xf>
    <xf numFmtId="14" fontId="10" fillId="5" borderId="0" xfId="0" applyNumberFormat="1" applyFont="1" applyFill="1" applyBorder="1" applyAlignment="1">
      <alignment horizontal="center" vertical="top" wrapText="1"/>
    </xf>
    <xf numFmtId="14" fontId="7" fillId="5" borderId="0" xfId="0" applyNumberFormat="1" applyFont="1" applyFill="1" applyBorder="1" applyAlignment="1">
      <alignment horizontal="center" vertical="top" wrapText="1"/>
    </xf>
    <xf numFmtId="1" fontId="7" fillId="5" borderId="0" xfId="0" applyNumberFormat="1" applyFont="1" applyFill="1" applyBorder="1" applyAlignment="1">
      <alignment horizontal="center" vertical="top" wrapText="1"/>
    </xf>
    <xf numFmtId="0" fontId="4" fillId="5" borderId="0" xfId="0" applyFont="1" applyFill="1" applyBorder="1" applyAlignment="1" applyProtection="1">
      <alignment horizontal="center" vertical="top" wrapText="1"/>
      <protection locked="0"/>
    </xf>
    <xf numFmtId="0" fontId="6" fillId="5" borderId="0" xfId="0" applyFont="1" applyFill="1" applyBorder="1" applyAlignment="1" applyProtection="1">
      <alignment horizontal="center" vertical="top" wrapText="1"/>
      <protection locked="0"/>
    </xf>
    <xf numFmtId="1" fontId="6" fillId="5" borderId="0" xfId="0" applyNumberFormat="1" applyFont="1" applyFill="1" applyBorder="1" applyAlignment="1" applyProtection="1">
      <alignment horizontal="center" vertical="top" wrapText="1"/>
      <protection locked="0"/>
    </xf>
    <xf numFmtId="0" fontId="6" fillId="5" borderId="0" xfId="0" applyFont="1" applyFill="1" applyBorder="1" applyAlignment="1">
      <alignment horizontal="justify" vertical="top" wrapText="1"/>
    </xf>
    <xf numFmtId="9" fontId="10" fillId="5" borderId="0" xfId="0" applyNumberFormat="1" applyFont="1" applyFill="1" applyBorder="1" applyAlignment="1">
      <alignment horizontal="center" vertical="center"/>
    </xf>
    <xf numFmtId="165" fontId="4" fillId="5" borderId="0" xfId="0" applyNumberFormat="1" applyFont="1" applyFill="1" applyBorder="1" applyAlignment="1">
      <alignment horizontal="center" vertical="center" wrapText="1"/>
    </xf>
    <xf numFmtId="14" fontId="7" fillId="5" borderId="0" xfId="0" applyNumberFormat="1" applyFont="1" applyFill="1" applyBorder="1" applyAlignment="1">
      <alignment horizontal="center" vertical="top"/>
    </xf>
    <xf numFmtId="1" fontId="7" fillId="5" borderId="0" xfId="0" applyNumberFormat="1" applyFont="1" applyFill="1" applyBorder="1" applyAlignment="1">
      <alignment horizontal="center" vertical="top"/>
    </xf>
    <xf numFmtId="0" fontId="7" fillId="5" borderId="0" xfId="0" applyFont="1" applyFill="1" applyBorder="1" applyAlignment="1">
      <alignment vertical="top" wrapText="1"/>
    </xf>
    <xf numFmtId="0" fontId="7" fillId="5" borderId="0" xfId="0" applyFont="1" applyFill="1" applyBorder="1" applyAlignment="1">
      <alignment horizontal="justify" vertical="top"/>
    </xf>
    <xf numFmtId="0" fontId="7" fillId="5" borderId="0" xfId="0" applyFont="1" applyFill="1" applyAlignment="1">
      <alignment vertical="top"/>
    </xf>
    <xf numFmtId="0" fontId="7" fillId="5" borderId="0" xfId="0" applyFont="1" applyFill="1" applyBorder="1" applyAlignment="1">
      <alignment vertical="top"/>
    </xf>
    <xf numFmtId="10" fontId="4" fillId="4" borderId="0" xfId="0" applyNumberFormat="1"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0" fontId="6" fillId="0" borderId="15" xfId="0" applyFont="1" applyBorder="1" applyAlignment="1">
      <alignment horizontal="center" vertical="top" wrapText="1"/>
    </xf>
    <xf numFmtId="0" fontId="6" fillId="2" borderId="15" xfId="0" applyFont="1" applyFill="1" applyBorder="1" applyAlignment="1">
      <alignment horizontal="center" vertical="top" wrapText="1"/>
    </xf>
    <xf numFmtId="0" fontId="6" fillId="0" borderId="4" xfId="0" applyFont="1" applyBorder="1" applyAlignment="1">
      <alignment horizontal="justify" vertical="top" wrapText="1"/>
    </xf>
    <xf numFmtId="0" fontId="6" fillId="0" borderId="4" xfId="0" applyFont="1" applyBorder="1" applyAlignment="1">
      <alignment horizontal="center" vertical="top" wrapText="1"/>
    </xf>
    <xf numFmtId="0" fontId="4" fillId="9" borderId="4" xfId="0" applyFont="1" applyFill="1" applyBorder="1" applyAlignment="1">
      <alignment horizontal="center" vertical="top" textRotation="90" wrapText="1"/>
    </xf>
    <xf numFmtId="0" fontId="7" fillId="0" borderId="4" xfId="0" applyFont="1" applyBorder="1" applyAlignment="1">
      <alignment horizontal="justify" vertical="top" wrapText="1"/>
    </xf>
    <xf numFmtId="0" fontId="7" fillId="0" borderId="1" xfId="0" applyFont="1" applyBorder="1" applyAlignment="1">
      <alignment vertical="top"/>
    </xf>
    <xf numFmtId="9" fontId="6" fillId="0" borderId="1" xfId="0" applyNumberFormat="1" applyFont="1" applyBorder="1" applyAlignment="1">
      <alignment horizontal="center" vertical="top" wrapText="1"/>
    </xf>
    <xf numFmtId="9" fontId="4" fillId="5" borderId="1" xfId="2" applyFont="1" applyFill="1" applyBorder="1" applyAlignment="1">
      <alignment horizontal="center" vertical="center" wrapText="1"/>
    </xf>
    <xf numFmtId="9" fontId="6" fillId="0" borderId="1" xfId="0" applyNumberFormat="1" applyFont="1" applyBorder="1" applyAlignment="1" applyProtection="1">
      <alignment horizontal="justify" vertical="top" wrapText="1"/>
      <protection locked="0"/>
    </xf>
    <xf numFmtId="9" fontId="10" fillId="5" borderId="4" xfId="0" applyNumberFormat="1" applyFont="1" applyFill="1" applyBorder="1" applyAlignment="1">
      <alignment horizontal="center" vertical="center"/>
    </xf>
    <xf numFmtId="165" fontId="4" fillId="5" borderId="4" xfId="0" applyNumberFormat="1" applyFont="1" applyFill="1" applyBorder="1" applyAlignment="1">
      <alignment horizontal="center" vertical="center" wrapText="1"/>
    </xf>
    <xf numFmtId="0" fontId="7" fillId="5" borderId="4" xfId="0" applyFont="1" applyFill="1" applyBorder="1" applyAlignment="1">
      <alignment horizontal="justify" vertical="top" wrapText="1"/>
    </xf>
    <xf numFmtId="9" fontId="7" fillId="0" borderId="4" xfId="0" applyNumberFormat="1" applyFont="1" applyBorder="1" applyAlignment="1">
      <alignment horizontal="center" vertical="center" wrapText="1"/>
    </xf>
    <xf numFmtId="0" fontId="6" fillId="15" borderId="4" xfId="0" applyFont="1" applyFill="1" applyBorder="1" applyAlignment="1">
      <alignment horizontal="justify" vertical="top" wrapText="1"/>
    </xf>
    <xf numFmtId="0" fontId="6" fillId="0" borderId="4" xfId="0" applyFont="1" applyBorder="1" applyAlignment="1">
      <alignment vertical="top" wrapText="1"/>
    </xf>
    <xf numFmtId="0" fontId="36" fillId="0" borderId="4" xfId="0" applyFont="1" applyBorder="1" applyAlignment="1">
      <alignment vertical="top" wrapText="1"/>
    </xf>
    <xf numFmtId="0" fontId="36" fillId="0" borderId="4" xfId="0" applyFont="1" applyBorder="1" applyAlignment="1">
      <alignment horizontal="justify" vertical="top" wrapText="1"/>
    </xf>
    <xf numFmtId="9" fontId="7" fillId="16" borderId="4" xfId="0" applyNumberFormat="1" applyFont="1" applyFill="1" applyBorder="1" applyAlignment="1">
      <alignment horizontal="center" vertical="center" wrapText="1"/>
    </xf>
    <xf numFmtId="0" fontId="7" fillId="0" borderId="4" xfId="0" applyFont="1" applyBorder="1" applyAlignment="1">
      <alignment horizontal="justify" vertical="top" wrapText="1"/>
    </xf>
    <xf numFmtId="165" fontId="10" fillId="6" borderId="4" xfId="2" applyNumberFormat="1" applyFont="1" applyFill="1" applyBorder="1" applyAlignment="1">
      <alignment horizontal="center" vertical="center"/>
    </xf>
    <xf numFmtId="14" fontId="7" fillId="0" borderId="4" xfId="0" applyNumberFormat="1" applyFont="1" applyBorder="1" applyAlignment="1">
      <alignment horizontal="justify" vertical="top" wrapText="1"/>
    </xf>
    <xf numFmtId="14" fontId="10" fillId="0" borderId="4" xfId="0" applyNumberFormat="1" applyFont="1" applyBorder="1" applyAlignment="1">
      <alignment horizontal="justify" vertical="top" wrapText="1"/>
    </xf>
    <xf numFmtId="0" fontId="37" fillId="0" borderId="4" xfId="3" applyBorder="1" applyAlignment="1">
      <alignment horizontal="justify" vertical="top" wrapText="1"/>
    </xf>
    <xf numFmtId="165" fontId="10" fillId="6" borderId="4" xfId="0" applyNumberFormat="1" applyFont="1" applyFill="1" applyBorder="1" applyAlignment="1">
      <alignment horizontal="center" vertical="center"/>
    </xf>
    <xf numFmtId="0" fontId="8" fillId="12" borderId="4" xfId="0" applyFont="1" applyFill="1" applyBorder="1" applyAlignment="1" applyProtection="1">
      <alignment horizontal="center" vertical="center" wrapText="1"/>
      <protection locked="0"/>
    </xf>
    <xf numFmtId="0" fontId="35" fillId="4" borderId="4" xfId="0" applyFont="1" applyFill="1" applyBorder="1" applyAlignment="1" applyProtection="1">
      <alignment horizontal="center" vertical="center" wrapText="1"/>
      <protection locked="0"/>
    </xf>
    <xf numFmtId="0" fontId="17" fillId="12" borderId="4" xfId="0" applyFont="1" applyFill="1" applyBorder="1" applyAlignment="1">
      <alignment horizontal="center" vertical="center" wrapText="1"/>
    </xf>
    <xf numFmtId="0" fontId="25" fillId="12" borderId="16" xfId="0" applyFont="1" applyFill="1" applyBorder="1" applyAlignment="1">
      <alignment horizontal="center" vertical="center" wrapText="1"/>
    </xf>
    <xf numFmtId="0" fontId="25" fillId="12" borderId="13"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8" fillId="4" borderId="4" xfId="0" applyFont="1" applyFill="1" applyBorder="1" applyAlignment="1" applyProtection="1">
      <alignment horizontal="center" vertical="center" wrapText="1"/>
      <protection locked="0"/>
    </xf>
    <xf numFmtId="0" fontId="35" fillId="12" borderId="4"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0" fontId="4" fillId="12" borderId="4"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6" fillId="0" borderId="15" xfId="0" applyFont="1" applyBorder="1" applyAlignment="1">
      <alignment horizontal="center" vertical="top" wrapText="1"/>
    </xf>
    <xf numFmtId="0" fontId="6" fillId="0" borderId="14" xfId="0" applyFont="1" applyBorder="1" applyAlignment="1">
      <alignment horizontal="center" vertical="top" wrapText="1"/>
    </xf>
    <xf numFmtId="0" fontId="4" fillId="9" borderId="15" xfId="0" applyFont="1" applyFill="1" applyBorder="1" applyAlignment="1">
      <alignment horizontal="center" vertical="top" textRotation="90" wrapText="1"/>
    </xf>
    <xf numFmtId="0" fontId="4" fillId="9" borderId="14" xfId="0" applyFont="1" applyFill="1" applyBorder="1" applyAlignment="1">
      <alignment horizontal="center" vertical="top" textRotation="90" wrapText="1"/>
    </xf>
    <xf numFmtId="0" fontId="6" fillId="2" borderId="15" xfId="0" applyFont="1" applyFill="1" applyBorder="1" applyAlignment="1">
      <alignment horizontal="center" vertical="top" wrapText="1"/>
    </xf>
    <xf numFmtId="0" fontId="6" fillId="2" borderId="14" xfId="0" applyFont="1" applyFill="1" applyBorder="1" applyAlignment="1">
      <alignment horizontal="center" vertical="top" wrapText="1"/>
    </xf>
    <xf numFmtId="0" fontId="10" fillId="9" borderId="15" xfId="0" applyFont="1" applyFill="1" applyBorder="1" applyAlignment="1">
      <alignment horizontal="center" vertical="top" wrapText="1"/>
    </xf>
    <xf numFmtId="0" fontId="10" fillId="9" borderId="14" xfId="0" applyFont="1" applyFill="1" applyBorder="1" applyAlignment="1">
      <alignment horizontal="center" vertical="top" wrapText="1"/>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wrapText="1"/>
    </xf>
    <xf numFmtId="0" fontId="4" fillId="9" borderId="4" xfId="0" applyFont="1" applyFill="1" applyBorder="1" applyAlignment="1" applyProtection="1">
      <alignment horizontal="center" vertical="center" wrapText="1"/>
      <protection locked="0"/>
    </xf>
    <xf numFmtId="9" fontId="4" fillId="2" borderId="4" xfId="0" applyNumberFormat="1" applyFont="1" applyFill="1" applyBorder="1" applyAlignment="1" applyProtection="1">
      <alignment horizontal="center" vertical="center" wrapText="1"/>
      <protection locked="0"/>
    </xf>
    <xf numFmtId="165" fontId="4" fillId="2" borderId="4" xfId="0" applyNumberFormat="1" applyFont="1" applyFill="1" applyBorder="1" applyAlignment="1">
      <alignment horizontal="center" vertical="center" wrapText="1"/>
    </xf>
    <xf numFmtId="14" fontId="7" fillId="0" borderId="15" xfId="0" applyNumberFormat="1" applyFont="1" applyBorder="1" applyAlignment="1">
      <alignment horizontal="center" vertical="top"/>
    </xf>
    <xf numFmtId="14" fontId="7" fillId="0" borderId="8" xfId="0" applyNumberFormat="1" applyFont="1" applyBorder="1" applyAlignment="1">
      <alignment horizontal="center" vertical="top"/>
    </xf>
    <xf numFmtId="1" fontId="7" fillId="0" borderId="15" xfId="0" applyNumberFormat="1" applyFont="1" applyBorder="1" applyAlignment="1">
      <alignment horizontal="center" vertical="top"/>
    </xf>
    <xf numFmtId="1" fontId="7" fillId="0" borderId="8" xfId="0" applyNumberFormat="1" applyFont="1" applyBorder="1" applyAlignment="1">
      <alignment horizontal="center" vertical="top"/>
    </xf>
    <xf numFmtId="0" fontId="25" fillId="4" borderId="4" xfId="0" applyFont="1" applyFill="1" applyBorder="1" applyAlignment="1">
      <alignment horizontal="center" vertical="center" wrapText="1"/>
    </xf>
    <xf numFmtId="1" fontId="7" fillId="0" borderId="15" xfId="0" applyNumberFormat="1" applyFont="1" applyBorder="1" applyAlignment="1">
      <alignment horizontal="center" vertical="top" wrapText="1"/>
    </xf>
    <xf numFmtId="1" fontId="7" fillId="0" borderId="14" xfId="0" applyNumberFormat="1" applyFont="1" applyBorder="1" applyAlignment="1">
      <alignment horizontal="center" vertical="top" wrapText="1"/>
    </xf>
    <xf numFmtId="1" fontId="7" fillId="0" borderId="8" xfId="0" applyNumberFormat="1" applyFont="1" applyBorder="1" applyAlignment="1">
      <alignment horizontal="center" vertical="top" wrapText="1"/>
    </xf>
    <xf numFmtId="0" fontId="7" fillId="0" borderId="15" xfId="0" applyFont="1" applyBorder="1" applyAlignment="1">
      <alignment horizontal="center" vertical="top" wrapText="1"/>
    </xf>
    <xf numFmtId="0" fontId="7" fillId="0" borderId="8" xfId="0" applyFont="1" applyBorder="1" applyAlignment="1">
      <alignment horizontal="center" vertical="top" wrapText="1"/>
    </xf>
    <xf numFmtId="14" fontId="7" fillId="0" borderId="15" xfId="0" applyNumberFormat="1" applyFont="1" applyBorder="1" applyAlignment="1">
      <alignment horizontal="center" vertical="top" wrapText="1"/>
    </xf>
    <xf numFmtId="14" fontId="7" fillId="0" borderId="21" xfId="0" applyNumberFormat="1" applyFont="1" applyBorder="1" applyAlignment="1">
      <alignment horizontal="center" vertical="top" wrapText="1"/>
    </xf>
    <xf numFmtId="14" fontId="7" fillId="0" borderId="14" xfId="0" applyNumberFormat="1" applyFont="1" applyBorder="1" applyAlignment="1">
      <alignment horizontal="center" vertical="top" wrapText="1"/>
    </xf>
    <xf numFmtId="14" fontId="7" fillId="0" borderId="8" xfId="0" applyNumberFormat="1" applyFont="1" applyBorder="1" applyAlignment="1">
      <alignment horizontal="center" vertical="top" wrapText="1"/>
    </xf>
    <xf numFmtId="0" fontId="7" fillId="0" borderId="1" xfId="0" applyFont="1" applyBorder="1" applyAlignment="1">
      <alignment horizontal="justify" vertical="top"/>
    </xf>
    <xf numFmtId="0" fontId="7" fillId="0" borderId="15" xfId="0" applyFont="1" applyBorder="1" applyAlignment="1">
      <alignment horizontal="justify" vertical="top" wrapText="1"/>
    </xf>
    <xf numFmtId="0" fontId="7" fillId="0" borderId="8" xfId="0" applyFont="1" applyBorder="1" applyAlignment="1">
      <alignment horizontal="justify" vertical="top" wrapText="1"/>
    </xf>
    <xf numFmtId="1" fontId="7" fillId="0" borderId="14" xfId="0" applyNumberFormat="1" applyFont="1" applyBorder="1" applyAlignment="1">
      <alignment horizontal="center" vertical="top"/>
    </xf>
    <xf numFmtId="14" fontId="7" fillId="0" borderId="14" xfId="0" applyNumberFormat="1" applyFont="1" applyBorder="1" applyAlignment="1">
      <alignment horizontal="center" vertical="top"/>
    </xf>
    <xf numFmtId="0" fontId="7" fillId="0" borderId="1" xfId="0" applyFont="1" applyBorder="1" applyAlignment="1">
      <alignment horizontal="justify" vertical="top" wrapText="1"/>
    </xf>
    <xf numFmtId="14" fontId="7" fillId="0" borderId="21" xfId="0" applyNumberFormat="1" applyFont="1" applyBorder="1" applyAlignment="1">
      <alignment horizontal="center" vertical="top"/>
    </xf>
    <xf numFmtId="1" fontId="7" fillId="0" borderId="21" xfId="0" applyNumberFormat="1" applyFont="1" applyBorder="1" applyAlignment="1">
      <alignment horizontal="center" vertical="top"/>
    </xf>
    <xf numFmtId="0" fontId="24" fillId="9"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10" fillId="9" borderId="4" xfId="0" applyFont="1" applyFill="1" applyBorder="1" applyAlignment="1">
      <alignment horizontal="center" vertical="center"/>
    </xf>
    <xf numFmtId="14" fontId="7" fillId="0" borderId="15" xfId="0" applyNumberFormat="1" applyFont="1" applyBorder="1" applyAlignment="1">
      <alignment horizontal="justify" vertical="top" wrapText="1"/>
    </xf>
    <xf numFmtId="14" fontId="7" fillId="0" borderId="8" xfId="0" applyNumberFormat="1" applyFont="1" applyBorder="1" applyAlignment="1">
      <alignment horizontal="justify" vertical="top" wrapText="1"/>
    </xf>
    <xf numFmtId="0" fontId="7" fillId="0" borderId="14" xfId="0" applyFont="1" applyBorder="1" applyAlignment="1">
      <alignment horizontal="justify" vertical="top" wrapText="1"/>
    </xf>
    <xf numFmtId="0" fontId="24" fillId="9" borderId="1" xfId="0" applyFont="1" applyFill="1" applyBorder="1" applyAlignment="1">
      <alignment horizontal="center" vertical="center"/>
    </xf>
    <xf numFmtId="0" fontId="17" fillId="9" borderId="1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24" fillId="4" borderId="4" xfId="0" applyFont="1" applyFill="1" applyBorder="1" applyAlignment="1">
      <alignment horizontal="center" vertical="center"/>
    </xf>
    <xf numFmtId="0" fontId="6" fillId="0" borderId="4" xfId="0" applyFont="1" applyBorder="1" applyAlignment="1">
      <alignment horizontal="justify" vertical="top" wrapText="1"/>
    </xf>
    <xf numFmtId="14" fontId="6" fillId="2" borderId="15" xfId="0" applyNumberFormat="1"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5" xfId="0" applyFont="1" applyFill="1" applyBorder="1" applyAlignment="1" applyProtection="1">
      <alignment horizontal="center" vertical="top" wrapText="1"/>
      <protection locked="0"/>
    </xf>
    <xf numFmtId="1" fontId="6" fillId="2" borderId="21" xfId="0" applyNumberFormat="1" applyFont="1" applyFill="1" applyBorder="1" applyAlignment="1" applyProtection="1">
      <alignment horizontal="center" vertical="top" wrapText="1"/>
      <protection locked="0"/>
    </xf>
    <xf numFmtId="1" fontId="6" fillId="2" borderId="14" xfId="0" applyNumberFormat="1" applyFont="1" applyFill="1" applyBorder="1" applyAlignment="1" applyProtection="1">
      <alignment horizontal="center" vertical="top" wrapText="1"/>
      <protection locked="0"/>
    </xf>
    <xf numFmtId="1" fontId="6" fillId="2" borderId="8" xfId="0" applyNumberFormat="1" applyFont="1" applyFill="1" applyBorder="1" applyAlignment="1" applyProtection="1">
      <alignment horizontal="center" vertical="top" wrapText="1"/>
      <protection locked="0"/>
    </xf>
    <xf numFmtId="14" fontId="6" fillId="2" borderId="21" xfId="0" applyNumberFormat="1" applyFont="1" applyFill="1" applyBorder="1" applyAlignment="1" applyProtection="1">
      <alignment horizontal="center" vertical="top" wrapText="1"/>
      <protection locked="0"/>
    </xf>
    <xf numFmtId="0" fontId="6" fillId="2" borderId="14" xfId="0" applyFont="1" applyFill="1" applyBorder="1" applyAlignment="1" applyProtection="1">
      <alignment horizontal="center" vertical="top" wrapText="1"/>
      <protection locked="0"/>
    </xf>
    <xf numFmtId="0" fontId="4" fillId="4" borderId="15" xfId="0" applyFont="1" applyFill="1" applyBorder="1" applyAlignment="1" applyProtection="1">
      <alignment horizontal="center" vertical="center" wrapText="1"/>
      <protection locked="0"/>
    </xf>
    <xf numFmtId="0" fontId="4" fillId="4" borderId="15" xfId="0" applyFont="1" applyFill="1" applyBorder="1" applyAlignment="1">
      <alignment horizontal="center" vertical="center" wrapText="1"/>
    </xf>
    <xf numFmtId="9" fontId="4" fillId="2" borderId="4" xfId="0" applyNumberFormat="1" applyFont="1" applyFill="1" applyBorder="1" applyAlignment="1">
      <alignment horizontal="center" vertical="center" wrapText="1"/>
    </xf>
    <xf numFmtId="0" fontId="24" fillId="4" borderId="1"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2"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4" fillId="4" borderId="10" xfId="0" applyFont="1" applyFill="1" applyBorder="1" applyAlignment="1" applyProtection="1">
      <alignment horizontal="center" vertical="center" wrapText="1"/>
      <protection locked="0"/>
    </xf>
    <xf numFmtId="0" fontId="6" fillId="0" borderId="4" xfId="0" applyFont="1" applyBorder="1" applyAlignment="1">
      <alignment horizontal="center" vertical="top" wrapText="1"/>
    </xf>
    <xf numFmtId="0" fontId="6" fillId="2" borderId="4" xfId="0" applyFont="1" applyFill="1" applyBorder="1" applyAlignment="1">
      <alignment horizontal="justify" vertical="top" wrapText="1"/>
    </xf>
    <xf numFmtId="10" fontId="6" fillId="0" borderId="4" xfId="0" applyNumberFormat="1" applyFont="1" applyBorder="1" applyAlignment="1">
      <alignment horizontal="center" vertical="center" wrapText="1"/>
    </xf>
    <xf numFmtId="0" fontId="7" fillId="0" borderId="4" xfId="0" applyFont="1" applyBorder="1" applyAlignment="1">
      <alignment horizontal="center" vertical="top" wrapText="1"/>
    </xf>
    <xf numFmtId="9" fontId="4" fillId="4" borderId="4" xfId="0" applyNumberFormat="1" applyFont="1" applyFill="1" applyBorder="1" applyAlignment="1" applyProtection="1">
      <alignment horizontal="center" vertical="center" wrapText="1"/>
      <protection locked="0"/>
    </xf>
    <xf numFmtId="9" fontId="4" fillId="4" borderId="10" xfId="0" applyNumberFormat="1"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18" fillId="0" borderId="19" xfId="0" applyFont="1" applyBorder="1" applyAlignment="1">
      <alignment horizontal="right" vertical="center" wrapText="1"/>
    </xf>
    <xf numFmtId="0" fontId="18" fillId="0" borderId="0" xfId="0" applyFont="1" applyAlignment="1">
      <alignment horizontal="right" vertical="center" wrapText="1"/>
    </xf>
    <xf numFmtId="0" fontId="4" fillId="9" borderId="2"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18" fillId="0" borderId="16" xfId="0" applyFont="1" applyBorder="1" applyAlignment="1">
      <alignment horizontal="right" vertical="center" wrapText="1"/>
    </xf>
    <xf numFmtId="0" fontId="18" fillId="0" borderId="13" xfId="0" applyFont="1" applyBorder="1" applyAlignment="1">
      <alignment horizontal="right" vertical="center" wrapText="1"/>
    </xf>
    <xf numFmtId="0" fontId="4" fillId="9" borderId="4" xfId="0" applyFont="1" applyFill="1" applyBorder="1" applyAlignment="1">
      <alignment horizontal="center" vertical="top" textRotation="90" wrapText="1"/>
    </xf>
    <xf numFmtId="0" fontId="7" fillId="0" borderId="4" xfId="0" applyFont="1" applyBorder="1" applyAlignment="1">
      <alignment horizontal="justify" vertical="top" wrapText="1"/>
    </xf>
    <xf numFmtId="0" fontId="6" fillId="0" borderId="8" xfId="0" applyFont="1" applyBorder="1" applyAlignment="1">
      <alignment horizontal="center" vertical="top" wrapText="1"/>
    </xf>
    <xf numFmtId="0" fontId="4" fillId="9" borderId="8" xfId="0" applyFont="1" applyFill="1" applyBorder="1" applyAlignment="1">
      <alignment horizontal="center" vertical="top" textRotation="90"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4"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17" fillId="4" borderId="2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0" fillId="9" borderId="9" xfId="0" applyFont="1" applyFill="1" applyBorder="1" applyAlignment="1">
      <alignment horizontal="center" vertical="center"/>
    </xf>
    <xf numFmtId="0" fontId="10" fillId="9" borderId="11" xfId="0" applyFont="1" applyFill="1" applyBorder="1" applyAlignment="1">
      <alignment horizontal="center" vertical="center"/>
    </xf>
    <xf numFmtId="1" fontId="7" fillId="0" borderId="4" xfId="0" applyNumberFormat="1" applyFont="1" applyBorder="1" applyAlignment="1">
      <alignment horizontal="center" vertical="top" wrapText="1"/>
    </xf>
    <xf numFmtId="14" fontId="7" fillId="0" borderId="4" xfId="0" applyNumberFormat="1" applyFont="1" applyBorder="1" applyAlignment="1">
      <alignment horizontal="center" vertical="top" wrapText="1"/>
    </xf>
    <xf numFmtId="0" fontId="6" fillId="0" borderId="19" xfId="0" applyFont="1" applyBorder="1" applyAlignment="1">
      <alignment horizontal="center" vertical="center"/>
    </xf>
    <xf numFmtId="0" fontId="6" fillId="0" borderId="0" xfId="0" applyFont="1" applyAlignment="1">
      <alignment horizontal="center" vertical="center"/>
    </xf>
    <xf numFmtId="14" fontId="5" fillId="0" borderId="19"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17" fillId="4" borderId="16"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7" fillId="0" borderId="16" xfId="0" applyFont="1" applyBorder="1" applyAlignment="1">
      <alignment horizontal="justify" vertical="top" wrapText="1"/>
    </xf>
    <xf numFmtId="0" fontId="10" fillId="9" borderId="20" xfId="0" applyFont="1" applyFill="1" applyBorder="1" applyAlignment="1">
      <alignment horizontal="center" vertical="center"/>
    </xf>
    <xf numFmtId="0" fontId="7" fillId="0" borderId="4" xfId="0" applyFont="1" applyBorder="1" applyAlignment="1">
      <alignment horizontal="justify" vertical="top"/>
    </xf>
    <xf numFmtId="0" fontId="10" fillId="9" borderId="5" xfId="0" applyFont="1" applyFill="1" applyBorder="1" applyAlignment="1">
      <alignment horizontal="center" vertical="center"/>
    </xf>
    <xf numFmtId="0" fontId="10" fillId="9" borderId="19" xfId="0" applyFont="1" applyFill="1" applyBorder="1" applyAlignment="1">
      <alignment horizontal="center" vertical="center"/>
    </xf>
    <xf numFmtId="0" fontId="7" fillId="2" borderId="15"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7" fillId="2" borderId="8" xfId="0" applyFont="1" applyFill="1" applyBorder="1" applyAlignment="1">
      <alignment horizontal="justify" vertical="top" wrapText="1"/>
    </xf>
    <xf numFmtId="0" fontId="24" fillId="4" borderId="1"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6" fillId="2" borderId="8" xfId="0" applyFont="1" applyFill="1" applyBorder="1" applyAlignment="1">
      <alignment horizontal="center" vertical="top" wrapText="1"/>
    </xf>
    <xf numFmtId="0" fontId="25" fillId="13" borderId="16"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17" fillId="13" borderId="4" xfId="0" applyFont="1" applyFill="1" applyBorder="1" applyAlignment="1">
      <alignment horizontal="center" vertical="center" wrapText="1"/>
    </xf>
    <xf numFmtId="0" fontId="35" fillId="13" borderId="4" xfId="0" applyFont="1" applyFill="1" applyBorder="1" applyAlignment="1" applyProtection="1">
      <alignment horizontal="center" vertical="center" wrapText="1"/>
      <protection locked="0"/>
    </xf>
    <xf numFmtId="0" fontId="4" fillId="13" borderId="4" xfId="0" applyFont="1" applyFill="1" applyBorder="1" applyAlignment="1" applyProtection="1">
      <alignment horizontal="center" vertical="center" wrapText="1"/>
      <protection locked="0"/>
    </xf>
    <xf numFmtId="0" fontId="4" fillId="13" borderId="4" xfId="0" applyFont="1" applyFill="1" applyBorder="1" applyAlignment="1">
      <alignment horizontal="center" vertical="center" wrapText="1"/>
    </xf>
    <xf numFmtId="0" fontId="8" fillId="13" borderId="4" xfId="0" applyFont="1" applyFill="1" applyBorder="1" applyAlignment="1" applyProtection="1">
      <alignment horizontal="center" vertical="center" wrapText="1"/>
      <protection locked="0"/>
    </xf>
    <xf numFmtId="0" fontId="25" fillId="14" borderId="16"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35" fillId="14" borderId="4" xfId="0" applyFont="1" applyFill="1" applyBorder="1" applyAlignment="1" applyProtection="1">
      <alignment horizontal="center" vertical="center" wrapText="1"/>
      <protection locked="0"/>
    </xf>
    <xf numFmtId="0" fontId="4" fillId="14" borderId="4" xfId="0" applyFont="1" applyFill="1" applyBorder="1" applyAlignment="1" applyProtection="1">
      <alignment horizontal="center" vertical="center" wrapText="1"/>
      <protection locked="0"/>
    </xf>
    <xf numFmtId="0" fontId="4" fillId="14" borderId="4" xfId="0" applyFont="1" applyFill="1" applyBorder="1" applyAlignment="1">
      <alignment horizontal="center" vertical="center" wrapText="1"/>
    </xf>
    <xf numFmtId="0" fontId="8" fillId="14" borderId="4"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27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youtube.com/watch?v=nGoryN_63Cs&amp;feature=youtu.be%22"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48"/>
  <sheetViews>
    <sheetView tabSelected="1" topLeftCell="A8" zoomScale="70" zoomScaleNormal="70" zoomScalePageLayoutView="55" workbookViewId="0">
      <pane xSplit="6" ySplit="4" topLeftCell="DW31" activePane="bottomRight" state="frozen"/>
      <selection pane="topRight" activeCell="G8" sqref="G8"/>
      <selection pane="bottomLeft" activeCell="A12" sqref="A12"/>
      <selection pane="bottomRight" activeCell="ED32" sqref="ED32"/>
    </sheetView>
  </sheetViews>
  <sheetFormatPr baseColWidth="10" defaultColWidth="11.5" defaultRowHeight="14" x14ac:dyDescent="0.2"/>
  <cols>
    <col min="1" max="1" width="11.5" style="7"/>
    <col min="2" max="2" width="34.33203125" style="7" customWidth="1"/>
    <col min="3" max="3" width="11.83203125" style="7" customWidth="1"/>
    <col min="4" max="4" width="33.6640625" style="7" customWidth="1"/>
    <col min="5" max="5" width="11.5" style="7"/>
    <col min="6" max="6" width="33.6640625" style="7" customWidth="1"/>
    <col min="7" max="7" width="13.5" style="7" customWidth="1"/>
    <col min="8" max="8" width="19.6640625" style="7" customWidth="1"/>
    <col min="9" max="9" width="12.83203125" style="11" customWidth="1"/>
    <col min="10" max="10" width="17.1640625" style="11" customWidth="1"/>
    <col min="11" max="11" width="26.5" style="7" customWidth="1"/>
    <col min="12" max="12" width="20" style="7" hidden="1" customWidth="1"/>
    <col min="13" max="13" width="38.83203125" style="7" hidden="1" customWidth="1"/>
    <col min="14" max="14" width="22.5" style="7" hidden="1" customWidth="1"/>
    <col min="15" max="15" width="49.6640625" style="7" hidden="1" customWidth="1"/>
    <col min="16" max="16" width="22.5" style="7" hidden="1" customWidth="1"/>
    <col min="17" max="17" width="20.5" style="84" hidden="1" customWidth="1"/>
    <col min="18" max="18" width="10.6640625" style="87" hidden="1" customWidth="1"/>
    <col min="19" max="19" width="50.83203125" style="7" hidden="1" customWidth="1"/>
    <col min="20" max="20" width="19.5" style="7" hidden="1" customWidth="1"/>
    <col min="21" max="21" width="48.1640625" style="7" hidden="1" customWidth="1"/>
    <col min="22" max="22" width="18" style="7" hidden="1" customWidth="1"/>
    <col min="23" max="23" width="17.1640625" style="7" hidden="1" customWidth="1"/>
    <col min="24" max="24" width="19" style="7" hidden="1" customWidth="1"/>
    <col min="25" max="25" width="68.5" style="7" hidden="1" customWidth="1"/>
    <col min="26" max="26" width="16.83203125" style="7" hidden="1" customWidth="1"/>
    <col min="27" max="27" width="20" style="7" hidden="1" customWidth="1"/>
    <col min="28" max="28" width="63" style="7" hidden="1" customWidth="1"/>
    <col min="29" max="29" width="27.33203125" style="7" hidden="1" customWidth="1"/>
    <col min="30" max="30" width="19.6640625" style="7" hidden="1" customWidth="1"/>
    <col min="31" max="31" width="10.6640625" style="7" hidden="1" customWidth="1"/>
    <col min="32" max="32" width="57.33203125" style="7" hidden="1" customWidth="1"/>
    <col min="33" max="33" width="20.83203125" style="7" hidden="1" customWidth="1"/>
    <col min="34" max="34" width="64.33203125" style="7" hidden="1" customWidth="1"/>
    <col min="35" max="35" width="20.6640625" style="7" hidden="1" customWidth="1"/>
    <col min="36" max="36" width="17.1640625" style="7" hidden="1" customWidth="1"/>
    <col min="37" max="37" width="19" style="7" hidden="1" customWidth="1"/>
    <col min="38" max="38" width="49.5" style="7" hidden="1" customWidth="1"/>
    <col min="39" max="39" width="24.5" style="7" hidden="1" customWidth="1"/>
    <col min="40" max="40" width="10.6640625" style="7" hidden="1" customWidth="1"/>
    <col min="41" max="41" width="50.33203125" style="7" hidden="1" customWidth="1"/>
    <col min="42" max="42" width="22.83203125" style="7" hidden="1" customWidth="1"/>
    <col min="43" max="43" width="63.5" style="7" hidden="1" customWidth="1"/>
    <col min="44" max="44" width="21.5" style="7" hidden="1" customWidth="1"/>
    <col min="45" max="45" width="15.6640625" style="7" hidden="1" customWidth="1"/>
    <col min="46" max="46" width="20" style="7" hidden="1" customWidth="1"/>
    <col min="47" max="47" width="50.83203125" style="7" hidden="1" customWidth="1"/>
    <col min="48" max="48" width="20.1640625" style="7" hidden="1" customWidth="1"/>
    <col min="49" max="49" width="10.6640625" style="7" hidden="1" customWidth="1"/>
    <col min="50" max="50" width="47.33203125" style="7" hidden="1" customWidth="1"/>
    <col min="51" max="51" width="29.33203125" style="7" hidden="1" customWidth="1"/>
    <col min="52" max="52" width="68.83203125" style="7" hidden="1" customWidth="1"/>
    <col min="53" max="53" width="21.1640625" style="7" hidden="1" customWidth="1"/>
    <col min="54" max="54" width="17.33203125" style="7" hidden="1" customWidth="1"/>
    <col min="55" max="55" width="19.5" style="7" hidden="1" customWidth="1"/>
    <col min="56" max="56" width="40.1640625" style="7" hidden="1" customWidth="1"/>
    <col min="57" max="57" width="20.5" style="7" hidden="1" customWidth="1"/>
    <col min="58" max="58" width="10.6640625" style="7" hidden="1" customWidth="1"/>
    <col min="59" max="59" width="61.6640625" style="7" hidden="1" customWidth="1"/>
    <col min="60" max="60" width="21" style="7" hidden="1" customWidth="1"/>
    <col min="61" max="61" width="83.1640625" style="7" hidden="1" customWidth="1"/>
    <col min="62" max="62" width="19.83203125" style="7" hidden="1" customWidth="1"/>
    <col min="63" max="63" width="15" style="7" hidden="1" customWidth="1"/>
    <col min="64" max="64" width="19" style="7" hidden="1" customWidth="1"/>
    <col min="65" max="65" width="56.83203125" style="7" hidden="1" customWidth="1"/>
    <col min="66" max="66" width="23" style="7" hidden="1" customWidth="1"/>
    <col min="67" max="67" width="10.6640625" style="7" hidden="1" customWidth="1"/>
    <col min="68" max="68" width="53.1640625" style="7" hidden="1" customWidth="1"/>
    <col min="69" max="69" width="28.6640625" style="7" hidden="1" customWidth="1"/>
    <col min="70" max="70" width="76.33203125" style="7" hidden="1" customWidth="1"/>
    <col min="71" max="71" width="20.5" style="7" hidden="1" customWidth="1"/>
    <col min="72" max="72" width="13.1640625" style="7" hidden="1" customWidth="1"/>
    <col min="73" max="73" width="18.33203125" style="7" hidden="1" customWidth="1"/>
    <col min="74" max="74" width="71.5" style="7" hidden="1" customWidth="1"/>
    <col min="75" max="75" width="20.1640625" style="7" hidden="1" customWidth="1"/>
    <col min="76" max="76" width="10.6640625" style="7" hidden="1" customWidth="1"/>
    <col min="77" max="77" width="47.5" style="7" hidden="1" customWidth="1"/>
    <col min="78" max="78" width="26.83203125" style="7" hidden="1" customWidth="1"/>
    <col min="79" max="79" width="71.1640625" style="7" hidden="1" customWidth="1"/>
    <col min="80" max="80" width="20.6640625" style="7" hidden="1" customWidth="1"/>
    <col min="81" max="81" width="15.5" style="7" hidden="1" customWidth="1"/>
    <col min="82" max="82" width="18.33203125" style="7" hidden="1" customWidth="1"/>
    <col min="83" max="83" width="63.5" style="7" hidden="1" customWidth="1"/>
    <col min="84" max="84" width="19.83203125" style="7" hidden="1" customWidth="1"/>
    <col min="85" max="85" width="10.6640625" style="7" hidden="1" customWidth="1"/>
    <col min="86" max="86" width="39" style="7" hidden="1" customWidth="1"/>
    <col min="87" max="87" width="29.83203125" style="7" hidden="1" customWidth="1"/>
    <col min="88" max="88" width="127.6640625" style="7" hidden="1" customWidth="1"/>
    <col min="89" max="89" width="22.1640625" style="7" hidden="1" customWidth="1"/>
    <col min="90" max="90" width="20.5" style="7" hidden="1" customWidth="1"/>
    <col min="91" max="91" width="0" style="7" hidden="1" customWidth="1"/>
    <col min="92" max="92" width="55.1640625" style="7" hidden="1" customWidth="1"/>
    <col min="93" max="93" width="26.5" style="7" hidden="1" customWidth="1"/>
    <col min="94" max="94" width="65.33203125" style="7" hidden="1" customWidth="1"/>
    <col min="95" max="95" width="21.33203125" style="7" hidden="1" customWidth="1"/>
    <col min="96" max="96" width="16.5" style="7" hidden="1" customWidth="1"/>
    <col min="97" max="97" width="0" style="7" hidden="1" customWidth="1"/>
    <col min="98" max="98" width="51" style="7" hidden="1" customWidth="1"/>
    <col min="99" max="99" width="28" style="7" hidden="1" customWidth="1"/>
    <col min="100" max="100" width="82.6640625" style="7" hidden="1" customWidth="1"/>
    <col min="101" max="101" width="18" style="7" hidden="1" customWidth="1"/>
    <col min="102" max="102" width="17.5" style="7" hidden="1" customWidth="1"/>
    <col min="103" max="103" width="17.1640625" style="7" hidden="1" customWidth="1"/>
    <col min="104" max="104" width="49.5" style="7" hidden="1" customWidth="1"/>
    <col min="105" max="105" width="26" style="7" hidden="1" customWidth="1"/>
    <col min="106" max="106" width="182.6640625" style="7" hidden="1" customWidth="1"/>
    <col min="107" max="107" width="21.1640625" style="7" hidden="1" customWidth="1"/>
    <col min="108" max="109" width="0" style="7" hidden="1" customWidth="1"/>
    <col min="110" max="110" width="42.5" style="7" hidden="1" customWidth="1"/>
    <col min="111" max="111" width="37.5" style="7" hidden="1" customWidth="1"/>
    <col min="112" max="112" width="117.83203125" style="7" hidden="1" customWidth="1"/>
    <col min="113" max="114" width="0" style="7" hidden="1" customWidth="1"/>
    <col min="115" max="115" width="29" style="7" hidden="1" customWidth="1"/>
    <col min="116" max="116" width="16.1640625" style="7" hidden="1" customWidth="1"/>
    <col min="117" max="117" width="16.5" style="7" hidden="1" customWidth="1"/>
    <col min="118" max="118" width="23" style="7" hidden="1" customWidth="1"/>
    <col min="119" max="119" width="21.6640625" style="7" hidden="1" customWidth="1"/>
    <col min="120" max="120" width="16.1640625" style="7" hidden="1" customWidth="1"/>
    <col min="121" max="123" width="23.5" style="7" customWidth="1"/>
    <col min="124" max="124" width="42.5" style="7" customWidth="1"/>
    <col min="125" max="125" width="37.5" style="7" customWidth="1"/>
    <col min="126" max="127" width="32.6640625" style="7" customWidth="1"/>
    <col min="128" max="130" width="11.5" style="7"/>
    <col min="131" max="131" width="28" style="7" customWidth="1"/>
    <col min="132" max="132" width="29.5" style="7" customWidth="1"/>
    <col min="133" max="133" width="80.5" style="7" customWidth="1"/>
    <col min="134" max="134" width="27.6640625" style="7" customWidth="1"/>
    <col min="135" max="148" width="0" style="7" hidden="1" customWidth="1"/>
    <col min="149" max="16384" width="11.5" style="7"/>
  </cols>
  <sheetData>
    <row r="1" spans="1:148" ht="16.5" hidden="1" customHeight="1" thickBot="1" x14ac:dyDescent="0.25">
      <c r="A1" s="17"/>
      <c r="B1" s="18"/>
      <c r="C1" s="17"/>
      <c r="D1" s="18"/>
      <c r="E1" s="18"/>
      <c r="F1" s="18"/>
      <c r="G1" s="18"/>
      <c r="H1" s="18"/>
      <c r="I1" s="19"/>
      <c r="J1" s="19"/>
      <c r="K1" s="18"/>
      <c r="L1" s="18"/>
      <c r="M1" s="18"/>
      <c r="N1" s="18"/>
      <c r="O1" s="18"/>
      <c r="P1" s="18"/>
      <c r="Q1" s="83"/>
      <c r="R1" s="86"/>
      <c r="S1" s="18"/>
      <c r="T1" s="18"/>
      <c r="U1" s="18"/>
      <c r="V1" s="18"/>
      <c r="W1" s="18"/>
      <c r="X1" s="18"/>
      <c r="Y1" s="18"/>
      <c r="Z1" s="18"/>
      <c r="AA1" s="18"/>
      <c r="AB1" s="18"/>
      <c r="AC1" s="18"/>
      <c r="AJ1" s="18"/>
      <c r="AK1" s="18"/>
      <c r="AL1" s="18"/>
    </row>
    <row r="2" spans="1:148" ht="16.5" hidden="1" customHeight="1" x14ac:dyDescent="0.2">
      <c r="A2" s="20"/>
      <c r="C2" s="20"/>
    </row>
    <row r="3" spans="1:148" ht="16.5" hidden="1" customHeight="1" x14ac:dyDescent="0.2">
      <c r="A3" s="331" t="s">
        <v>0</v>
      </c>
      <c r="B3" s="332"/>
      <c r="C3" s="333" t="s">
        <v>1</v>
      </c>
      <c r="D3" s="334"/>
      <c r="E3" s="334"/>
      <c r="F3" s="334"/>
      <c r="G3" s="334"/>
      <c r="H3" s="334"/>
      <c r="I3" s="335"/>
      <c r="J3" s="16" t="s">
        <v>2</v>
      </c>
      <c r="K3" s="356" t="s">
        <v>3</v>
      </c>
      <c r="L3" s="357"/>
      <c r="M3" s="357"/>
      <c r="N3" s="357"/>
      <c r="O3" s="357"/>
      <c r="P3" s="357"/>
      <c r="Q3" s="357"/>
      <c r="R3" s="357"/>
      <c r="S3" s="357"/>
      <c r="T3" s="357"/>
      <c r="U3" s="357"/>
      <c r="V3" s="357"/>
      <c r="W3" s="357"/>
      <c r="X3" s="357"/>
      <c r="Y3" s="357"/>
      <c r="Z3" s="357"/>
      <c r="AA3" s="357"/>
      <c r="AB3" s="357"/>
      <c r="AC3" s="357"/>
    </row>
    <row r="4" spans="1:148" ht="16.5" hidden="1" customHeight="1" x14ac:dyDescent="0.2">
      <c r="A4" s="336" t="s">
        <v>4</v>
      </c>
      <c r="B4" s="337"/>
      <c r="C4" s="333" t="s">
        <v>5</v>
      </c>
      <c r="D4" s="334"/>
      <c r="E4" s="334"/>
      <c r="F4" s="334"/>
      <c r="G4" s="334"/>
      <c r="H4" s="334"/>
      <c r="I4" s="335"/>
      <c r="J4" s="331" t="s">
        <v>6</v>
      </c>
      <c r="K4" s="338"/>
      <c r="L4" s="358">
        <v>42998</v>
      </c>
      <c r="M4" s="359"/>
      <c r="N4" s="359"/>
      <c r="O4" s="359"/>
      <c r="P4" s="359"/>
      <c r="Q4" s="359"/>
      <c r="R4" s="359"/>
      <c r="S4" s="359"/>
      <c r="T4" s="359"/>
      <c r="U4" s="359"/>
      <c r="V4" s="359"/>
      <c r="W4" s="359"/>
      <c r="X4" s="359"/>
      <c r="Y4" s="359"/>
      <c r="Z4" s="359"/>
      <c r="AA4" s="359"/>
      <c r="AB4" s="359"/>
      <c r="AC4" s="359"/>
    </row>
    <row r="5" spans="1:148" ht="16.5" hidden="1" customHeight="1" x14ac:dyDescent="0.2">
      <c r="A5" s="336" t="s">
        <v>7</v>
      </c>
      <c r="B5" s="337"/>
      <c r="C5" s="339" t="s">
        <v>8</v>
      </c>
      <c r="D5" s="340"/>
      <c r="E5" s="340"/>
      <c r="F5" s="340"/>
      <c r="G5" s="340"/>
      <c r="H5" s="340"/>
      <c r="I5" s="341"/>
      <c r="J5" s="342" t="s">
        <v>9</v>
      </c>
      <c r="K5" s="343"/>
      <c r="L5" s="360"/>
      <c r="M5" s="361"/>
      <c r="N5" s="361"/>
      <c r="O5" s="361"/>
      <c r="P5" s="361"/>
      <c r="Q5" s="361"/>
      <c r="R5" s="361"/>
      <c r="S5" s="361"/>
      <c r="T5" s="361"/>
      <c r="U5" s="361"/>
      <c r="V5" s="361"/>
      <c r="W5" s="361"/>
      <c r="X5" s="361"/>
      <c r="Y5" s="361"/>
      <c r="Z5" s="361"/>
      <c r="AA5" s="361"/>
      <c r="AB5" s="361"/>
      <c r="AC5" s="361"/>
    </row>
    <row r="6" spans="1:148" ht="16.5" hidden="1" customHeight="1" x14ac:dyDescent="0.2">
      <c r="A6" s="336" t="s">
        <v>10</v>
      </c>
      <c r="B6" s="337"/>
      <c r="C6" s="13" t="s">
        <v>11</v>
      </c>
      <c r="D6" s="14"/>
      <c r="E6" s="14"/>
      <c r="F6" s="14"/>
      <c r="G6" s="14"/>
      <c r="H6" s="14"/>
      <c r="I6" s="8"/>
      <c r="J6" s="9"/>
      <c r="K6" s="10"/>
      <c r="L6" s="8"/>
      <c r="M6" s="8"/>
      <c r="N6" s="8"/>
      <c r="O6" s="8"/>
      <c r="P6" s="8"/>
      <c r="Q6" s="85"/>
      <c r="R6" s="85"/>
      <c r="S6" s="8"/>
      <c r="T6" s="8"/>
      <c r="U6" s="8"/>
      <c r="V6" s="8"/>
      <c r="W6" s="8"/>
      <c r="X6" s="8"/>
      <c r="Y6" s="15"/>
      <c r="Z6" s="15"/>
      <c r="AA6" s="15"/>
      <c r="AB6" s="15"/>
      <c r="AC6" s="15"/>
      <c r="AJ6" s="8"/>
      <c r="AK6" s="8"/>
      <c r="AL6" s="15"/>
    </row>
    <row r="7" spans="1:148" ht="26.25" hidden="1" customHeight="1" x14ac:dyDescent="0.2">
      <c r="A7" s="344" t="s">
        <v>12</v>
      </c>
      <c r="B7" s="345"/>
      <c r="C7" s="346" t="s">
        <v>13</v>
      </c>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row>
    <row r="8" spans="1:148" s="90" customFormat="1" ht="36" customHeight="1" x14ac:dyDescent="0.2">
      <c r="A8" s="319"/>
      <c r="B8" s="319"/>
      <c r="C8" s="319"/>
      <c r="D8" s="319"/>
      <c r="E8" s="319"/>
      <c r="F8" s="319"/>
      <c r="G8" s="319"/>
      <c r="H8" s="319"/>
      <c r="I8" s="319"/>
      <c r="J8" s="319"/>
      <c r="K8" s="319"/>
      <c r="L8" s="293" t="s">
        <v>14</v>
      </c>
      <c r="M8" s="293"/>
      <c r="N8" s="293"/>
      <c r="O8" s="293"/>
      <c r="P8" s="293"/>
      <c r="Q8" s="293" t="s">
        <v>15</v>
      </c>
      <c r="R8" s="293"/>
      <c r="S8" s="293"/>
      <c r="T8" s="293"/>
      <c r="U8" s="293"/>
      <c r="V8" s="293"/>
      <c r="W8" s="282" t="s">
        <v>16</v>
      </c>
      <c r="X8" s="282"/>
      <c r="Y8" s="282"/>
      <c r="Z8" s="374" t="s">
        <v>17</v>
      </c>
      <c r="AA8" s="375"/>
      <c r="AB8" s="375"/>
      <c r="AC8" s="376"/>
      <c r="AD8" s="306" t="s">
        <v>18</v>
      </c>
      <c r="AE8" s="307"/>
      <c r="AF8" s="307"/>
      <c r="AG8" s="307"/>
      <c r="AH8" s="307"/>
      <c r="AI8" s="308"/>
      <c r="AJ8" s="282" t="s">
        <v>19</v>
      </c>
      <c r="AK8" s="282"/>
      <c r="AL8" s="289"/>
      <c r="AM8" s="293" t="s">
        <v>20</v>
      </c>
      <c r="AN8" s="293"/>
      <c r="AO8" s="293"/>
      <c r="AP8" s="293"/>
      <c r="AQ8" s="293"/>
      <c r="AR8" s="293"/>
      <c r="AS8" s="282" t="s">
        <v>21</v>
      </c>
      <c r="AT8" s="282"/>
      <c r="AU8" s="289"/>
      <c r="AV8" s="293" t="s">
        <v>22</v>
      </c>
      <c r="AW8" s="293"/>
      <c r="AX8" s="293"/>
      <c r="AY8" s="293"/>
      <c r="AZ8" s="293"/>
      <c r="BA8" s="293"/>
      <c r="BB8" s="282" t="s">
        <v>23</v>
      </c>
      <c r="BC8" s="282"/>
      <c r="BD8" s="289"/>
      <c r="BE8" s="238" t="s">
        <v>24</v>
      </c>
      <c r="BF8" s="239"/>
      <c r="BG8" s="239"/>
      <c r="BH8" s="239"/>
      <c r="BI8" s="239"/>
      <c r="BJ8" s="240"/>
      <c r="BK8" s="282" t="s">
        <v>25</v>
      </c>
      <c r="BL8" s="282"/>
      <c r="BM8" s="282"/>
      <c r="BN8" s="264" t="s">
        <v>26</v>
      </c>
      <c r="BO8" s="264"/>
      <c r="BP8" s="264"/>
      <c r="BQ8" s="264"/>
      <c r="BR8" s="264"/>
      <c r="BS8" s="264"/>
      <c r="BT8" s="282" t="s">
        <v>27</v>
      </c>
      <c r="BU8" s="282"/>
      <c r="BV8" s="282"/>
      <c r="BW8" s="264" t="s">
        <v>28</v>
      </c>
      <c r="BX8" s="264"/>
      <c r="BY8" s="264"/>
      <c r="BZ8" s="264"/>
      <c r="CA8" s="264"/>
      <c r="CB8" s="264"/>
      <c r="CC8" s="282" t="s">
        <v>29</v>
      </c>
      <c r="CD8" s="282"/>
      <c r="CE8" s="282"/>
      <c r="CF8" s="264" t="s">
        <v>30</v>
      </c>
      <c r="CG8" s="264"/>
      <c r="CH8" s="264"/>
      <c r="CI8" s="264"/>
      <c r="CJ8" s="264"/>
      <c r="CK8" s="264"/>
      <c r="CL8" s="264" t="s">
        <v>31</v>
      </c>
      <c r="CM8" s="264"/>
      <c r="CN8" s="264"/>
      <c r="CO8" s="264"/>
      <c r="CP8" s="264"/>
      <c r="CQ8" s="264"/>
      <c r="CR8" s="264" t="s">
        <v>32</v>
      </c>
      <c r="CS8" s="264"/>
      <c r="CT8" s="264"/>
      <c r="CU8" s="264"/>
      <c r="CV8" s="264"/>
      <c r="CW8" s="264"/>
      <c r="CX8" s="264" t="s">
        <v>33</v>
      </c>
      <c r="CY8" s="264"/>
      <c r="CZ8" s="264"/>
      <c r="DA8" s="264"/>
      <c r="DB8" s="264"/>
      <c r="DC8" s="264"/>
      <c r="DD8" s="264" t="s">
        <v>34</v>
      </c>
      <c r="DE8" s="264"/>
      <c r="DF8" s="264"/>
      <c r="DG8" s="264"/>
      <c r="DH8" s="264"/>
      <c r="DI8" s="264"/>
      <c r="DQ8" s="238" t="s">
        <v>571</v>
      </c>
      <c r="DR8" s="239"/>
      <c r="DS8" s="239"/>
      <c r="DT8" s="239"/>
      <c r="DU8" s="239"/>
      <c r="DV8" s="239"/>
      <c r="DW8" s="240"/>
      <c r="DX8" s="236" t="s">
        <v>572</v>
      </c>
      <c r="DY8" s="237"/>
      <c r="DZ8" s="237"/>
      <c r="EA8" s="237"/>
      <c r="EB8" s="237"/>
      <c r="EC8" s="237"/>
      <c r="ED8" s="237"/>
      <c r="EE8" s="378" t="s">
        <v>573</v>
      </c>
      <c r="EF8" s="379"/>
      <c r="EG8" s="379"/>
      <c r="EH8" s="379"/>
      <c r="EI8" s="379"/>
      <c r="EJ8" s="379"/>
      <c r="EK8" s="379"/>
      <c r="EL8" s="385" t="s">
        <v>574</v>
      </c>
      <c r="EM8" s="386"/>
      <c r="EN8" s="386"/>
      <c r="EO8" s="386"/>
      <c r="EP8" s="386"/>
      <c r="EQ8" s="386"/>
      <c r="ER8" s="386"/>
    </row>
    <row r="9" spans="1:148" ht="30.75" customHeight="1" x14ac:dyDescent="0.2">
      <c r="A9" s="283" t="s">
        <v>35</v>
      </c>
      <c r="B9" s="283"/>
      <c r="C9" s="283"/>
      <c r="D9" s="283"/>
      <c r="E9" s="283"/>
      <c r="F9" s="283"/>
      <c r="G9" s="283"/>
      <c r="H9" s="283"/>
      <c r="I9" s="283"/>
      <c r="J9" s="283"/>
      <c r="K9" s="283"/>
      <c r="L9" s="241" t="s">
        <v>36</v>
      </c>
      <c r="M9" s="241"/>
      <c r="N9" s="241"/>
      <c r="O9" s="241" t="s">
        <v>37</v>
      </c>
      <c r="P9" s="241"/>
      <c r="Q9" s="362" t="s">
        <v>36</v>
      </c>
      <c r="R9" s="363"/>
      <c r="S9" s="363"/>
      <c r="T9" s="364"/>
      <c r="U9" s="365" t="s">
        <v>37</v>
      </c>
      <c r="V9" s="365"/>
      <c r="W9" s="290" t="s">
        <v>38</v>
      </c>
      <c r="X9" s="291"/>
      <c r="Y9" s="351"/>
      <c r="Z9" s="348" t="s">
        <v>36</v>
      </c>
      <c r="AA9" s="310"/>
      <c r="AB9" s="310"/>
      <c r="AC9" s="311"/>
      <c r="AD9" s="309" t="s">
        <v>36</v>
      </c>
      <c r="AE9" s="310"/>
      <c r="AF9" s="310"/>
      <c r="AG9" s="311"/>
      <c r="AH9" s="241" t="s">
        <v>37</v>
      </c>
      <c r="AI9" s="241"/>
      <c r="AJ9" s="290" t="s">
        <v>38</v>
      </c>
      <c r="AK9" s="291"/>
      <c r="AL9" s="292"/>
      <c r="AM9" s="241" t="s">
        <v>36</v>
      </c>
      <c r="AN9" s="241"/>
      <c r="AO9" s="241"/>
      <c r="AP9" s="241"/>
      <c r="AQ9" s="241" t="s">
        <v>37</v>
      </c>
      <c r="AR9" s="241"/>
      <c r="AS9" s="290" t="s">
        <v>38</v>
      </c>
      <c r="AT9" s="291"/>
      <c r="AU9" s="292"/>
      <c r="AV9" s="241" t="s">
        <v>36</v>
      </c>
      <c r="AW9" s="241"/>
      <c r="AX9" s="241"/>
      <c r="AY9" s="241"/>
      <c r="AZ9" s="241" t="s">
        <v>37</v>
      </c>
      <c r="BA9" s="241"/>
      <c r="BB9" s="290" t="s">
        <v>38</v>
      </c>
      <c r="BC9" s="291"/>
      <c r="BD9" s="292"/>
      <c r="BE9" s="241" t="s">
        <v>36</v>
      </c>
      <c r="BF9" s="241"/>
      <c r="BG9" s="241"/>
      <c r="BH9" s="241"/>
      <c r="BI9" s="241" t="s">
        <v>37</v>
      </c>
      <c r="BJ9" s="241"/>
      <c r="BK9" s="283" t="s">
        <v>38</v>
      </c>
      <c r="BL9" s="283"/>
      <c r="BM9" s="283"/>
      <c r="BN9" s="241" t="s">
        <v>36</v>
      </c>
      <c r="BO9" s="241"/>
      <c r="BP9" s="241"/>
      <c r="BQ9" s="241"/>
      <c r="BR9" s="241" t="s">
        <v>37</v>
      </c>
      <c r="BS9" s="241"/>
      <c r="BT9" s="283" t="s">
        <v>38</v>
      </c>
      <c r="BU9" s="283"/>
      <c r="BV9" s="283"/>
      <c r="BW9" s="241" t="s">
        <v>36</v>
      </c>
      <c r="BX9" s="241"/>
      <c r="BY9" s="241"/>
      <c r="BZ9" s="241"/>
      <c r="CA9" s="241" t="s">
        <v>37</v>
      </c>
      <c r="CB9" s="241"/>
      <c r="CC9" s="283" t="s">
        <v>38</v>
      </c>
      <c r="CD9" s="283"/>
      <c r="CE9" s="283"/>
      <c r="CF9" s="241" t="s">
        <v>36</v>
      </c>
      <c r="CG9" s="241"/>
      <c r="CH9" s="241"/>
      <c r="CI9" s="241"/>
      <c r="CJ9" s="241" t="s">
        <v>37</v>
      </c>
      <c r="CK9" s="241"/>
      <c r="CL9" s="241" t="s">
        <v>36</v>
      </c>
      <c r="CM9" s="241"/>
      <c r="CN9" s="241"/>
      <c r="CO9" s="241"/>
      <c r="CP9" s="241" t="s">
        <v>37</v>
      </c>
      <c r="CQ9" s="241"/>
      <c r="CR9" s="241" t="s">
        <v>36</v>
      </c>
      <c r="CS9" s="241"/>
      <c r="CT9" s="241"/>
      <c r="CU9" s="241"/>
      <c r="CV9" s="241" t="s">
        <v>37</v>
      </c>
      <c r="CW9" s="241"/>
      <c r="CX9" s="241" t="s">
        <v>36</v>
      </c>
      <c r="CY9" s="241"/>
      <c r="CZ9" s="241"/>
      <c r="DA9" s="241"/>
      <c r="DB9" s="241" t="s">
        <v>37</v>
      </c>
      <c r="DC9" s="241"/>
      <c r="DD9" s="241" t="s">
        <v>36</v>
      </c>
      <c r="DE9" s="241"/>
      <c r="DF9" s="241"/>
      <c r="DG9" s="241"/>
      <c r="DH9" s="241" t="s">
        <v>37</v>
      </c>
      <c r="DI9" s="241"/>
      <c r="DJ9" s="246" t="s">
        <v>39</v>
      </c>
      <c r="DK9" s="246"/>
      <c r="DL9" s="246"/>
      <c r="DM9" s="246"/>
      <c r="DN9" s="246"/>
      <c r="DO9" s="246"/>
      <c r="DP9" s="246"/>
      <c r="DQ9" s="241" t="s">
        <v>36</v>
      </c>
      <c r="DR9" s="241"/>
      <c r="DS9" s="241"/>
      <c r="DT9" s="241"/>
      <c r="DU9" s="241"/>
      <c r="DV9" s="241" t="s">
        <v>37</v>
      </c>
      <c r="DW9" s="241"/>
      <c r="DX9" s="235" t="s">
        <v>36</v>
      </c>
      <c r="DY9" s="235"/>
      <c r="DZ9" s="235"/>
      <c r="EA9" s="235"/>
      <c r="EB9" s="235"/>
      <c r="EC9" s="235" t="s">
        <v>37</v>
      </c>
      <c r="ED9" s="235"/>
      <c r="EE9" s="380" t="s">
        <v>36</v>
      </c>
      <c r="EF9" s="380"/>
      <c r="EG9" s="380"/>
      <c r="EH9" s="380"/>
      <c r="EI9" s="380"/>
      <c r="EJ9" s="380" t="s">
        <v>37</v>
      </c>
      <c r="EK9" s="380"/>
      <c r="EL9" s="387" t="s">
        <v>36</v>
      </c>
      <c r="EM9" s="387"/>
      <c r="EN9" s="387"/>
      <c r="EO9" s="387"/>
      <c r="EP9" s="387"/>
      <c r="EQ9" s="387" t="s">
        <v>37</v>
      </c>
      <c r="ER9" s="387"/>
    </row>
    <row r="10" spans="1:148" ht="46.5" customHeight="1" x14ac:dyDescent="0.2">
      <c r="A10" s="257" t="s">
        <v>40</v>
      </c>
      <c r="B10" s="257" t="s">
        <v>41</v>
      </c>
      <c r="C10" s="257" t="s">
        <v>42</v>
      </c>
      <c r="D10" s="257" t="s">
        <v>43</v>
      </c>
      <c r="E10" s="257" t="s">
        <v>44</v>
      </c>
      <c r="F10" s="257" t="s">
        <v>45</v>
      </c>
      <c r="G10" s="257" t="s">
        <v>46</v>
      </c>
      <c r="H10" s="257"/>
      <c r="I10" s="257" t="s">
        <v>47</v>
      </c>
      <c r="J10" s="257" t="s">
        <v>48</v>
      </c>
      <c r="K10" s="257" t="s">
        <v>49</v>
      </c>
      <c r="L10" s="255" t="s">
        <v>50</v>
      </c>
      <c r="M10" s="255" t="s">
        <v>51</v>
      </c>
      <c r="N10" s="256" t="s">
        <v>52</v>
      </c>
      <c r="O10" s="255" t="s">
        <v>53</v>
      </c>
      <c r="P10" s="255" t="s">
        <v>54</v>
      </c>
      <c r="Q10" s="317" t="s">
        <v>55</v>
      </c>
      <c r="R10" s="317" t="s">
        <v>55</v>
      </c>
      <c r="S10" s="255" t="s">
        <v>51</v>
      </c>
      <c r="T10" s="256" t="s">
        <v>52</v>
      </c>
      <c r="U10" s="255" t="s">
        <v>53</v>
      </c>
      <c r="V10" s="255" t="s">
        <v>54</v>
      </c>
      <c r="W10" s="322" t="s">
        <v>56</v>
      </c>
      <c r="X10" s="284" t="s">
        <v>57</v>
      </c>
      <c r="Y10" s="352" t="s">
        <v>58</v>
      </c>
      <c r="Z10" s="349" t="s">
        <v>56</v>
      </c>
      <c r="AA10" s="256" t="s">
        <v>57</v>
      </c>
      <c r="AB10" s="255" t="s">
        <v>51</v>
      </c>
      <c r="AC10" s="256" t="s">
        <v>52</v>
      </c>
      <c r="AD10" s="255" t="s">
        <v>55</v>
      </c>
      <c r="AE10" s="255" t="s">
        <v>55</v>
      </c>
      <c r="AF10" s="255" t="s">
        <v>51</v>
      </c>
      <c r="AG10" s="256" t="s">
        <v>52</v>
      </c>
      <c r="AH10" s="255" t="s">
        <v>53</v>
      </c>
      <c r="AI10" s="255" t="s">
        <v>54</v>
      </c>
      <c r="AJ10" s="284" t="s">
        <v>59</v>
      </c>
      <c r="AK10" s="284" t="s">
        <v>57</v>
      </c>
      <c r="AL10" s="285" t="s">
        <v>58</v>
      </c>
      <c r="AM10" s="255" t="s">
        <v>55</v>
      </c>
      <c r="AN10" s="255" t="s">
        <v>55</v>
      </c>
      <c r="AO10" s="255" t="s">
        <v>51</v>
      </c>
      <c r="AP10" s="256" t="s">
        <v>52</v>
      </c>
      <c r="AQ10" s="255" t="s">
        <v>53</v>
      </c>
      <c r="AR10" s="255" t="s">
        <v>54</v>
      </c>
      <c r="AS10" s="322" t="s">
        <v>56</v>
      </c>
      <c r="AT10" s="284" t="s">
        <v>57</v>
      </c>
      <c r="AU10" s="352" t="s">
        <v>58</v>
      </c>
      <c r="AV10" s="255" t="s">
        <v>55</v>
      </c>
      <c r="AW10" s="255" t="s">
        <v>55</v>
      </c>
      <c r="AX10" s="255" t="s">
        <v>51</v>
      </c>
      <c r="AY10" s="256" t="s">
        <v>52</v>
      </c>
      <c r="AZ10" s="255" t="s">
        <v>53</v>
      </c>
      <c r="BA10" s="255" t="s">
        <v>54</v>
      </c>
      <c r="BB10" s="322" t="s">
        <v>56</v>
      </c>
      <c r="BC10" s="284" t="s">
        <v>57</v>
      </c>
      <c r="BD10" s="369" t="s">
        <v>58</v>
      </c>
      <c r="BE10" s="255" t="s">
        <v>55</v>
      </c>
      <c r="BF10" s="255" t="s">
        <v>55</v>
      </c>
      <c r="BG10" s="255" t="s">
        <v>51</v>
      </c>
      <c r="BH10" s="256" t="s">
        <v>52</v>
      </c>
      <c r="BI10" s="255" t="s">
        <v>53</v>
      </c>
      <c r="BJ10" s="255" t="s">
        <v>54</v>
      </c>
      <c r="BK10" s="284" t="s">
        <v>56</v>
      </c>
      <c r="BL10" s="284" t="s">
        <v>57</v>
      </c>
      <c r="BM10" s="285" t="s">
        <v>58</v>
      </c>
      <c r="BN10" s="255" t="s">
        <v>55</v>
      </c>
      <c r="BO10" s="255" t="s">
        <v>55</v>
      </c>
      <c r="BP10" s="255" t="s">
        <v>51</v>
      </c>
      <c r="BQ10" s="256" t="s">
        <v>52</v>
      </c>
      <c r="BR10" s="255" t="s">
        <v>53</v>
      </c>
      <c r="BS10" s="255" t="s">
        <v>54</v>
      </c>
      <c r="BT10" s="284" t="s">
        <v>56</v>
      </c>
      <c r="BU10" s="284" t="s">
        <v>57</v>
      </c>
      <c r="BV10" s="285" t="s">
        <v>58</v>
      </c>
      <c r="BW10" s="255" t="s">
        <v>55</v>
      </c>
      <c r="BX10" s="255" t="s">
        <v>55</v>
      </c>
      <c r="BY10" s="255" t="s">
        <v>51</v>
      </c>
      <c r="BZ10" s="256" t="s">
        <v>52</v>
      </c>
      <c r="CA10" s="255" t="s">
        <v>53</v>
      </c>
      <c r="CB10" s="255" t="s">
        <v>54</v>
      </c>
      <c r="CC10" s="284" t="s">
        <v>56</v>
      </c>
      <c r="CD10" s="284" t="s">
        <v>57</v>
      </c>
      <c r="CE10" s="285" t="s">
        <v>58</v>
      </c>
      <c r="CF10" s="255" t="s">
        <v>55</v>
      </c>
      <c r="CG10" s="255" t="s">
        <v>55</v>
      </c>
      <c r="CH10" s="255" t="s">
        <v>51</v>
      </c>
      <c r="CI10" s="256" t="s">
        <v>52</v>
      </c>
      <c r="CJ10" s="255" t="s">
        <v>53</v>
      </c>
      <c r="CK10" s="255" t="s">
        <v>54</v>
      </c>
      <c r="CL10" s="255" t="s">
        <v>55</v>
      </c>
      <c r="CM10" s="255" t="s">
        <v>55</v>
      </c>
      <c r="CN10" s="255" t="s">
        <v>51</v>
      </c>
      <c r="CO10" s="256" t="s">
        <v>52</v>
      </c>
      <c r="CP10" s="255" t="s">
        <v>53</v>
      </c>
      <c r="CQ10" s="255" t="s">
        <v>54</v>
      </c>
      <c r="CR10" s="255" t="s">
        <v>55</v>
      </c>
      <c r="CS10" s="255" t="s">
        <v>55</v>
      </c>
      <c r="CT10" s="255" t="s">
        <v>51</v>
      </c>
      <c r="CU10" s="256" t="s">
        <v>52</v>
      </c>
      <c r="CV10" s="255" t="s">
        <v>53</v>
      </c>
      <c r="CW10" s="255" t="s">
        <v>54</v>
      </c>
      <c r="CX10" s="255" t="s">
        <v>55</v>
      </c>
      <c r="CY10" s="255" t="s">
        <v>55</v>
      </c>
      <c r="CZ10" s="255" t="s">
        <v>51</v>
      </c>
      <c r="DA10" s="256" t="s">
        <v>52</v>
      </c>
      <c r="DB10" s="255" t="s">
        <v>53</v>
      </c>
      <c r="DC10" s="255" t="s">
        <v>54</v>
      </c>
      <c r="DD10" s="255" t="s">
        <v>55</v>
      </c>
      <c r="DE10" s="255" t="s">
        <v>55</v>
      </c>
      <c r="DF10" s="255" t="s">
        <v>51</v>
      </c>
      <c r="DG10" s="256" t="s">
        <v>52</v>
      </c>
      <c r="DH10" s="255" t="s">
        <v>53</v>
      </c>
      <c r="DI10" s="255" t="s">
        <v>54</v>
      </c>
      <c r="DJ10" s="257" t="s">
        <v>44</v>
      </c>
      <c r="DK10" s="257" t="s">
        <v>45</v>
      </c>
      <c r="DL10" s="257" t="s">
        <v>46</v>
      </c>
      <c r="DM10" s="257"/>
      <c r="DN10" s="257" t="s">
        <v>47</v>
      </c>
      <c r="DO10" s="257" t="s">
        <v>49</v>
      </c>
      <c r="DP10" s="255" t="s">
        <v>50</v>
      </c>
      <c r="DQ10" s="234" t="s">
        <v>570</v>
      </c>
      <c r="DR10" s="234" t="s">
        <v>570</v>
      </c>
      <c r="DS10" s="234" t="s">
        <v>570</v>
      </c>
      <c r="DT10" s="255" t="s">
        <v>51</v>
      </c>
      <c r="DU10" s="256" t="s">
        <v>52</v>
      </c>
      <c r="DV10" s="242" t="s">
        <v>53</v>
      </c>
      <c r="DW10" s="242" t="s">
        <v>54</v>
      </c>
      <c r="DX10" s="243" t="s">
        <v>570</v>
      </c>
      <c r="DY10" s="243" t="s">
        <v>570</v>
      </c>
      <c r="DZ10" s="243" t="s">
        <v>570</v>
      </c>
      <c r="EA10" s="244" t="s">
        <v>51</v>
      </c>
      <c r="EB10" s="245" t="s">
        <v>52</v>
      </c>
      <c r="EC10" s="233" t="s">
        <v>53</v>
      </c>
      <c r="ED10" s="233" t="s">
        <v>54</v>
      </c>
      <c r="EE10" s="381" t="s">
        <v>570</v>
      </c>
      <c r="EF10" s="381" t="s">
        <v>570</v>
      </c>
      <c r="EG10" s="381" t="s">
        <v>570</v>
      </c>
      <c r="EH10" s="382" t="s">
        <v>51</v>
      </c>
      <c r="EI10" s="383" t="s">
        <v>52</v>
      </c>
      <c r="EJ10" s="384" t="s">
        <v>53</v>
      </c>
      <c r="EK10" s="384" t="s">
        <v>54</v>
      </c>
      <c r="EL10" s="388" t="s">
        <v>570</v>
      </c>
      <c r="EM10" s="388" t="s">
        <v>570</v>
      </c>
      <c r="EN10" s="388" t="s">
        <v>570</v>
      </c>
      <c r="EO10" s="389" t="s">
        <v>51</v>
      </c>
      <c r="EP10" s="390" t="s">
        <v>52</v>
      </c>
      <c r="EQ10" s="391" t="s">
        <v>53</v>
      </c>
      <c r="ER10" s="391" t="s">
        <v>54</v>
      </c>
    </row>
    <row r="11" spans="1:148" ht="32.25" customHeight="1" thickBot="1" x14ac:dyDescent="0.25">
      <c r="A11" s="257"/>
      <c r="B11" s="257"/>
      <c r="C11" s="257"/>
      <c r="D11" s="257"/>
      <c r="E11" s="257"/>
      <c r="F11" s="257"/>
      <c r="G11" s="42" t="s">
        <v>60</v>
      </c>
      <c r="H11" s="42" t="s">
        <v>61</v>
      </c>
      <c r="I11" s="257"/>
      <c r="J11" s="257"/>
      <c r="K11" s="257"/>
      <c r="L11" s="255"/>
      <c r="M11" s="255"/>
      <c r="N11" s="256"/>
      <c r="O11" s="255"/>
      <c r="P11" s="255"/>
      <c r="Q11" s="318"/>
      <c r="R11" s="317"/>
      <c r="S11" s="255"/>
      <c r="T11" s="256"/>
      <c r="U11" s="255"/>
      <c r="V11" s="255"/>
      <c r="W11" s="323"/>
      <c r="X11" s="324"/>
      <c r="Y11" s="353"/>
      <c r="Z11" s="350"/>
      <c r="AA11" s="304"/>
      <c r="AB11" s="303"/>
      <c r="AC11" s="304"/>
      <c r="AD11" s="312"/>
      <c r="AE11" s="255"/>
      <c r="AF11" s="255"/>
      <c r="AG11" s="256"/>
      <c r="AH11" s="255"/>
      <c r="AI11" s="255"/>
      <c r="AJ11" s="284"/>
      <c r="AK11" s="284"/>
      <c r="AL11" s="285"/>
      <c r="AM11" s="303"/>
      <c r="AN11" s="303"/>
      <c r="AO11" s="303"/>
      <c r="AP11" s="304"/>
      <c r="AQ11" s="303"/>
      <c r="AR11" s="303"/>
      <c r="AS11" s="323"/>
      <c r="AT11" s="324"/>
      <c r="AU11" s="367"/>
      <c r="AV11" s="303"/>
      <c r="AW11" s="303"/>
      <c r="AX11" s="303"/>
      <c r="AY11" s="304"/>
      <c r="AZ11" s="303"/>
      <c r="BA11" s="303"/>
      <c r="BB11" s="323"/>
      <c r="BC11" s="324"/>
      <c r="BD11" s="370"/>
      <c r="BE11" s="255"/>
      <c r="BF11" s="255"/>
      <c r="BG11" s="255"/>
      <c r="BH11" s="256"/>
      <c r="BI11" s="255"/>
      <c r="BJ11" s="255"/>
      <c r="BK11" s="284"/>
      <c r="BL11" s="284"/>
      <c r="BM11" s="285"/>
      <c r="BN11" s="255"/>
      <c r="BO11" s="255"/>
      <c r="BP11" s="255"/>
      <c r="BQ11" s="256"/>
      <c r="BR11" s="255"/>
      <c r="BS11" s="255"/>
      <c r="BT11" s="284"/>
      <c r="BU11" s="284"/>
      <c r="BV11" s="285"/>
      <c r="BW11" s="255"/>
      <c r="BX11" s="255"/>
      <c r="BY11" s="255"/>
      <c r="BZ11" s="256"/>
      <c r="CA11" s="255"/>
      <c r="CB11" s="255"/>
      <c r="CC11" s="284"/>
      <c r="CD11" s="284"/>
      <c r="CE11" s="285"/>
      <c r="CF11" s="255"/>
      <c r="CG11" s="255"/>
      <c r="CH11" s="255"/>
      <c r="CI11" s="256"/>
      <c r="CJ11" s="255"/>
      <c r="CK11" s="255"/>
      <c r="CL11" s="255"/>
      <c r="CM11" s="255"/>
      <c r="CN11" s="255"/>
      <c r="CO11" s="256"/>
      <c r="CP11" s="255"/>
      <c r="CQ11" s="255"/>
      <c r="CR11" s="255"/>
      <c r="CS11" s="255"/>
      <c r="CT11" s="255"/>
      <c r="CU11" s="256"/>
      <c r="CV11" s="255"/>
      <c r="CW11" s="255"/>
      <c r="CX11" s="255"/>
      <c r="CY11" s="255"/>
      <c r="CZ11" s="255"/>
      <c r="DA11" s="256"/>
      <c r="DB11" s="255"/>
      <c r="DC11" s="255"/>
      <c r="DD11" s="255"/>
      <c r="DE11" s="255"/>
      <c r="DF11" s="255"/>
      <c r="DG11" s="256"/>
      <c r="DH11" s="255"/>
      <c r="DI11" s="255"/>
      <c r="DJ11" s="257"/>
      <c r="DK11" s="257"/>
      <c r="DL11" s="42" t="s">
        <v>60</v>
      </c>
      <c r="DM11" s="42" t="s">
        <v>61</v>
      </c>
      <c r="DN11" s="257"/>
      <c r="DO11" s="257"/>
      <c r="DP11" s="255"/>
      <c r="DQ11" s="234"/>
      <c r="DR11" s="234"/>
      <c r="DS11" s="234"/>
      <c r="DT11" s="255"/>
      <c r="DU11" s="256"/>
      <c r="DV11" s="242"/>
      <c r="DW11" s="242"/>
      <c r="DX11" s="243"/>
      <c r="DY11" s="243"/>
      <c r="DZ11" s="243"/>
      <c r="EA11" s="244"/>
      <c r="EB11" s="245"/>
      <c r="EC11" s="233"/>
      <c r="ED11" s="233"/>
      <c r="EE11" s="381"/>
      <c r="EF11" s="381"/>
      <c r="EG11" s="381"/>
      <c r="EH11" s="382"/>
      <c r="EI11" s="383"/>
      <c r="EJ11" s="384"/>
      <c r="EK11" s="384"/>
      <c r="EL11" s="388"/>
      <c r="EM11" s="388"/>
      <c r="EN11" s="388"/>
      <c r="EO11" s="389"/>
      <c r="EP11" s="390"/>
      <c r="EQ11" s="391"/>
      <c r="ER11" s="391"/>
    </row>
    <row r="12" spans="1:148" s="76" customFormat="1" ht="201" customHeight="1" x14ac:dyDescent="0.2">
      <c r="A12" s="313">
        <v>1</v>
      </c>
      <c r="B12" s="294" t="s">
        <v>62</v>
      </c>
      <c r="C12" s="327" t="s">
        <v>63</v>
      </c>
      <c r="D12" s="328" t="s">
        <v>64</v>
      </c>
      <c r="E12" s="111" t="s">
        <v>65</v>
      </c>
      <c r="F12" s="46" t="s">
        <v>66</v>
      </c>
      <c r="G12" s="72">
        <v>43038</v>
      </c>
      <c r="H12" s="73">
        <v>43083</v>
      </c>
      <c r="I12" s="74">
        <f>(H12-G12)/7</f>
        <v>6.4285714285714288</v>
      </c>
      <c r="J12" s="75">
        <v>1</v>
      </c>
      <c r="K12" s="61" t="s">
        <v>67</v>
      </c>
      <c r="L12" s="315">
        <f>AVERAGE(J12:J14)</f>
        <v>0.66666666666666663</v>
      </c>
      <c r="M12" s="46" t="s">
        <v>68</v>
      </c>
      <c r="N12" s="43" t="s">
        <v>69</v>
      </c>
      <c r="O12" s="56" t="s">
        <v>70</v>
      </c>
      <c r="P12" s="45" t="s">
        <v>71</v>
      </c>
      <c r="Q12" s="89">
        <v>1</v>
      </c>
      <c r="R12" s="258">
        <f>AVERAGE(Q12:Q14)</f>
        <v>1</v>
      </c>
      <c r="S12" s="46" t="s">
        <v>72</v>
      </c>
      <c r="T12" s="43" t="s">
        <v>73</v>
      </c>
      <c r="U12" s="56" t="s">
        <v>74</v>
      </c>
      <c r="V12" s="68" t="s">
        <v>75</v>
      </c>
      <c r="W12" s="271">
        <v>43216</v>
      </c>
      <c r="X12" s="266" t="s">
        <v>76</v>
      </c>
      <c r="Y12" s="275" t="s">
        <v>77</v>
      </c>
      <c r="Z12" s="355">
        <v>43231</v>
      </c>
      <c r="AA12" s="354">
        <v>20181020341991</v>
      </c>
      <c r="AB12" s="328" t="s">
        <v>78</v>
      </c>
      <c r="AC12" s="328" t="s">
        <v>79</v>
      </c>
      <c r="AD12" s="105">
        <v>1</v>
      </c>
      <c r="AE12" s="258">
        <f>AVERAGE(AD12:AD14)</f>
        <v>1</v>
      </c>
      <c r="AF12" s="46" t="s">
        <v>80</v>
      </c>
      <c r="AG12" s="43" t="s">
        <v>81</v>
      </c>
      <c r="AH12" s="56" t="s">
        <v>82</v>
      </c>
      <c r="AI12" s="70" t="s">
        <v>83</v>
      </c>
      <c r="AJ12" s="272">
        <v>43305</v>
      </c>
      <c r="AK12" s="266" t="s">
        <v>84</v>
      </c>
      <c r="AL12" s="366" t="s">
        <v>85</v>
      </c>
      <c r="AM12" s="66">
        <v>1</v>
      </c>
      <c r="AN12" s="258">
        <f>AVERAGE(AM12:AM14)</f>
        <v>0.93333333333333324</v>
      </c>
      <c r="AO12" s="46" t="s">
        <v>80</v>
      </c>
      <c r="AP12" s="43" t="s">
        <v>81</v>
      </c>
      <c r="AQ12" s="56" t="s">
        <v>86</v>
      </c>
      <c r="AR12" s="60" t="s">
        <v>87</v>
      </c>
      <c r="AS12" s="301">
        <v>43384</v>
      </c>
      <c r="AT12" s="298" t="s">
        <v>88</v>
      </c>
      <c r="AU12" s="328" t="s">
        <v>89</v>
      </c>
      <c r="AV12" s="66">
        <v>1</v>
      </c>
      <c r="AW12" s="258">
        <f>AVERAGE(AV12:AV14)</f>
        <v>0.93333333333333324</v>
      </c>
      <c r="AX12" s="51" t="s">
        <v>80</v>
      </c>
      <c r="AY12" s="43" t="s">
        <v>69</v>
      </c>
      <c r="AZ12" s="56" t="s">
        <v>90</v>
      </c>
      <c r="BA12" s="68" t="s">
        <v>91</v>
      </c>
      <c r="BB12" s="280">
        <v>43504</v>
      </c>
      <c r="BC12" s="281">
        <v>20196200104682</v>
      </c>
      <c r="BD12" s="279" t="s">
        <v>92</v>
      </c>
      <c r="BE12" s="66">
        <v>1</v>
      </c>
      <c r="BF12" s="258">
        <f>AVERAGE(BE12:BE14)</f>
        <v>0.93333333333333324</v>
      </c>
      <c r="BG12" s="46" t="s">
        <v>80</v>
      </c>
      <c r="BH12" s="43" t="s">
        <v>69</v>
      </c>
      <c r="BI12" s="56" t="s">
        <v>90</v>
      </c>
      <c r="BJ12" s="45" t="s">
        <v>93</v>
      </c>
      <c r="BK12" s="260">
        <v>43571</v>
      </c>
      <c r="BL12" s="262">
        <v>20196200371912</v>
      </c>
      <c r="BM12" s="276" t="s">
        <v>94</v>
      </c>
      <c r="BN12" s="66">
        <v>1</v>
      </c>
      <c r="BO12" s="258">
        <f>AVERAGE(BN12:BN14)</f>
        <v>0.93333333333333324</v>
      </c>
      <c r="BP12" s="51" t="s">
        <v>80</v>
      </c>
      <c r="BQ12" s="43" t="s">
        <v>69</v>
      </c>
      <c r="BR12" s="56" t="s">
        <v>90</v>
      </c>
      <c r="BS12" s="45" t="s">
        <v>95</v>
      </c>
      <c r="BT12" s="270">
        <v>43668</v>
      </c>
      <c r="BU12" s="265">
        <v>20196200766742</v>
      </c>
      <c r="BV12" s="371" t="s">
        <v>96</v>
      </c>
      <c r="BW12" s="66">
        <v>1</v>
      </c>
      <c r="BX12" s="258">
        <f>AVERAGE(BW12:BW14)</f>
        <v>0.93333333333333324</v>
      </c>
      <c r="BY12" s="51" t="s">
        <v>80</v>
      </c>
      <c r="BZ12" s="43" t="s">
        <v>69</v>
      </c>
      <c r="CA12" s="56" t="s">
        <v>90</v>
      </c>
      <c r="CB12" s="45" t="s">
        <v>97</v>
      </c>
      <c r="CC12" s="270">
        <v>43763</v>
      </c>
      <c r="CD12" s="265">
        <v>20196201140312</v>
      </c>
      <c r="CE12" s="275" t="s">
        <v>98</v>
      </c>
      <c r="CF12" s="66">
        <v>1</v>
      </c>
      <c r="CG12" s="258">
        <f>AVERAGE(CF12:CF14)</f>
        <v>0.96666666666666667</v>
      </c>
      <c r="CH12" s="51" t="s">
        <v>80</v>
      </c>
      <c r="CI12" s="43" t="s">
        <v>69</v>
      </c>
      <c r="CJ12" s="56" t="s">
        <v>90</v>
      </c>
      <c r="CK12" s="45" t="s">
        <v>99</v>
      </c>
      <c r="CL12" s="66">
        <v>1</v>
      </c>
      <c r="CM12" s="258">
        <f>AVERAGE(CL12:CL14)</f>
        <v>0.98333333333333339</v>
      </c>
      <c r="CN12" s="51" t="s">
        <v>80</v>
      </c>
      <c r="CO12" s="43" t="s">
        <v>69</v>
      </c>
      <c r="CP12" s="56" t="s">
        <v>90</v>
      </c>
      <c r="CQ12" s="45" t="s">
        <v>100</v>
      </c>
      <c r="CR12" s="66">
        <v>1</v>
      </c>
      <c r="CS12" s="258">
        <f>AVERAGE(CR12:CR14)</f>
        <v>1</v>
      </c>
      <c r="CT12" s="51" t="s">
        <v>80</v>
      </c>
      <c r="CU12" s="43" t="s">
        <v>69</v>
      </c>
      <c r="CV12" s="56" t="s">
        <v>90</v>
      </c>
      <c r="CW12" s="45" t="s">
        <v>101</v>
      </c>
      <c r="CX12" s="66">
        <v>1</v>
      </c>
      <c r="CY12" s="258">
        <f>AVERAGE(CX12:CX14)</f>
        <v>1</v>
      </c>
      <c r="CZ12" s="51" t="s">
        <v>80</v>
      </c>
      <c r="DA12" s="43" t="s">
        <v>69</v>
      </c>
      <c r="DB12" s="56" t="s">
        <v>90</v>
      </c>
      <c r="DC12" s="45" t="s">
        <v>102</v>
      </c>
      <c r="DD12" s="66">
        <v>1</v>
      </c>
      <c r="DE12" s="258">
        <f>AVERAGE(DD12:DD14)</f>
        <v>1</v>
      </c>
      <c r="DF12" s="51" t="s">
        <v>80</v>
      </c>
      <c r="DG12" s="43" t="s">
        <v>69</v>
      </c>
      <c r="DH12" s="56" t="s">
        <v>90</v>
      </c>
      <c r="DI12" s="45" t="s">
        <v>103</v>
      </c>
      <c r="DJ12" s="126"/>
      <c r="DK12" s="126"/>
      <c r="DL12" s="126"/>
      <c r="DM12" s="126"/>
      <c r="DN12" s="126"/>
      <c r="DO12" s="126"/>
      <c r="DP12" s="214"/>
      <c r="DQ12" s="173"/>
      <c r="DR12" s="173"/>
      <c r="DS12" s="173"/>
      <c r="DT12" s="176"/>
      <c r="DU12" s="43"/>
      <c r="DV12" s="43"/>
      <c r="DW12" s="43"/>
      <c r="DX12" s="173"/>
      <c r="DY12" s="173"/>
      <c r="DZ12" s="173"/>
      <c r="EA12" s="176"/>
      <c r="EB12" s="43"/>
      <c r="EC12" s="43"/>
      <c r="ED12" s="43"/>
    </row>
    <row r="13" spans="1:148" s="76" customFormat="1" ht="180" customHeight="1" x14ac:dyDescent="0.2">
      <c r="A13" s="316"/>
      <c r="B13" s="294"/>
      <c r="C13" s="327"/>
      <c r="D13" s="328"/>
      <c r="E13" s="112" t="s">
        <v>104</v>
      </c>
      <c r="F13" s="46" t="s">
        <v>105</v>
      </c>
      <c r="G13" s="72">
        <v>43070</v>
      </c>
      <c r="H13" s="73">
        <v>43130</v>
      </c>
      <c r="I13" s="74">
        <f t="shared" ref="I13:I30" si="0">(H13-G13)/7</f>
        <v>8.5714285714285712</v>
      </c>
      <c r="J13" s="75">
        <v>1</v>
      </c>
      <c r="K13" s="77" t="s">
        <v>106</v>
      </c>
      <c r="L13" s="315"/>
      <c r="M13" s="46" t="s">
        <v>107</v>
      </c>
      <c r="N13" s="44" t="s">
        <v>108</v>
      </c>
      <c r="O13" s="56" t="s">
        <v>109</v>
      </c>
      <c r="P13" s="45" t="s">
        <v>71</v>
      </c>
      <c r="Q13" s="89">
        <v>1</v>
      </c>
      <c r="R13" s="258"/>
      <c r="S13" s="46" t="s">
        <v>110</v>
      </c>
      <c r="T13" s="44" t="s">
        <v>108</v>
      </c>
      <c r="U13" s="56" t="s">
        <v>111</v>
      </c>
      <c r="V13" s="68" t="s">
        <v>75</v>
      </c>
      <c r="W13" s="272"/>
      <c r="X13" s="266"/>
      <c r="Y13" s="288"/>
      <c r="Z13" s="355"/>
      <c r="AA13" s="354"/>
      <c r="AB13" s="328"/>
      <c r="AC13" s="328" t="s">
        <v>108</v>
      </c>
      <c r="AD13" s="106">
        <v>1</v>
      </c>
      <c r="AE13" s="258"/>
      <c r="AF13" s="46" t="s">
        <v>80</v>
      </c>
      <c r="AG13" s="44" t="s">
        <v>108</v>
      </c>
      <c r="AH13" s="56" t="s">
        <v>82</v>
      </c>
      <c r="AI13" s="70" t="s">
        <v>83</v>
      </c>
      <c r="AJ13" s="272"/>
      <c r="AK13" s="266"/>
      <c r="AL13" s="279"/>
      <c r="AM13" s="66">
        <v>1</v>
      </c>
      <c r="AN13" s="258"/>
      <c r="AO13" s="46" t="s">
        <v>80</v>
      </c>
      <c r="AP13" s="44" t="s">
        <v>108</v>
      </c>
      <c r="AQ13" s="56" t="s">
        <v>112</v>
      </c>
      <c r="AR13" s="60" t="s">
        <v>87</v>
      </c>
      <c r="AS13" s="302"/>
      <c r="AT13" s="299"/>
      <c r="AU13" s="368"/>
      <c r="AV13" s="66">
        <v>1</v>
      </c>
      <c r="AW13" s="258"/>
      <c r="AX13" s="51" t="s">
        <v>80</v>
      </c>
      <c r="AY13" s="50" t="s">
        <v>108</v>
      </c>
      <c r="AZ13" s="56" t="s">
        <v>113</v>
      </c>
      <c r="BA13" s="68" t="s">
        <v>91</v>
      </c>
      <c r="BB13" s="278"/>
      <c r="BC13" s="277"/>
      <c r="BD13" s="274"/>
      <c r="BE13" s="66">
        <v>1</v>
      </c>
      <c r="BF13" s="258"/>
      <c r="BG13" s="46" t="s">
        <v>80</v>
      </c>
      <c r="BH13" s="44" t="s">
        <v>108</v>
      </c>
      <c r="BI13" s="56" t="s">
        <v>113</v>
      </c>
      <c r="BJ13" s="45" t="s">
        <v>93</v>
      </c>
      <c r="BK13" s="278"/>
      <c r="BL13" s="277"/>
      <c r="BM13" s="368"/>
      <c r="BN13" s="66">
        <v>1</v>
      </c>
      <c r="BO13" s="258"/>
      <c r="BP13" s="51" t="s">
        <v>80</v>
      </c>
      <c r="BQ13" s="50" t="s">
        <v>108</v>
      </c>
      <c r="BR13" s="56" t="s">
        <v>113</v>
      </c>
      <c r="BS13" s="45" t="s">
        <v>95</v>
      </c>
      <c r="BT13" s="272"/>
      <c r="BU13" s="266"/>
      <c r="BV13" s="372"/>
      <c r="BW13" s="66">
        <v>1</v>
      </c>
      <c r="BX13" s="258"/>
      <c r="BY13" s="51" t="s">
        <v>80</v>
      </c>
      <c r="BZ13" s="50" t="s">
        <v>108</v>
      </c>
      <c r="CA13" s="56" t="s">
        <v>113</v>
      </c>
      <c r="CB13" s="45" t="s">
        <v>97</v>
      </c>
      <c r="CC13" s="272"/>
      <c r="CD13" s="266"/>
      <c r="CE13" s="288"/>
      <c r="CF13" s="66">
        <v>1</v>
      </c>
      <c r="CG13" s="258"/>
      <c r="CH13" s="51" t="s">
        <v>80</v>
      </c>
      <c r="CI13" s="50" t="s">
        <v>108</v>
      </c>
      <c r="CJ13" s="56" t="s">
        <v>113</v>
      </c>
      <c r="CK13" s="45" t="s">
        <v>99</v>
      </c>
      <c r="CL13" s="66">
        <v>1</v>
      </c>
      <c r="CM13" s="258"/>
      <c r="CN13" s="51" t="s">
        <v>80</v>
      </c>
      <c r="CO13" s="50" t="s">
        <v>108</v>
      </c>
      <c r="CP13" s="56" t="s">
        <v>113</v>
      </c>
      <c r="CQ13" s="45" t="s">
        <v>100</v>
      </c>
      <c r="CR13" s="66">
        <v>1</v>
      </c>
      <c r="CS13" s="258"/>
      <c r="CT13" s="51" t="s">
        <v>80</v>
      </c>
      <c r="CU13" s="50" t="s">
        <v>108</v>
      </c>
      <c r="CV13" s="56" t="s">
        <v>113</v>
      </c>
      <c r="CW13" s="45" t="s">
        <v>101</v>
      </c>
      <c r="CX13" s="66">
        <v>1</v>
      </c>
      <c r="CY13" s="258"/>
      <c r="CZ13" s="51" t="s">
        <v>80</v>
      </c>
      <c r="DA13" s="50" t="s">
        <v>108</v>
      </c>
      <c r="DB13" s="56" t="s">
        <v>113</v>
      </c>
      <c r="DC13" s="45" t="s">
        <v>102</v>
      </c>
      <c r="DD13" s="66">
        <v>1</v>
      </c>
      <c r="DE13" s="258"/>
      <c r="DF13" s="51" t="s">
        <v>80</v>
      </c>
      <c r="DG13" s="50" t="s">
        <v>108</v>
      </c>
      <c r="DH13" s="56" t="s">
        <v>113</v>
      </c>
      <c r="DI13" s="45" t="s">
        <v>103</v>
      </c>
      <c r="DJ13" s="126"/>
      <c r="DK13" s="126"/>
      <c r="DL13" s="126"/>
      <c r="DM13" s="126"/>
      <c r="DN13" s="126"/>
      <c r="DO13" s="126"/>
      <c r="DP13" s="214"/>
      <c r="DQ13" s="173"/>
      <c r="DR13" s="173"/>
      <c r="DS13" s="173"/>
      <c r="DT13" s="176"/>
      <c r="DU13" s="50"/>
      <c r="DV13" s="50"/>
      <c r="DW13" s="50"/>
      <c r="DX13" s="173"/>
      <c r="DY13" s="173"/>
      <c r="DZ13" s="173"/>
      <c r="EA13" s="176"/>
      <c r="EB13" s="50"/>
      <c r="EC13" s="50"/>
      <c r="ED13" s="43"/>
    </row>
    <row r="14" spans="1:148" s="76" customFormat="1" ht="408.75" customHeight="1" thickBot="1" x14ac:dyDescent="0.25">
      <c r="A14" s="316"/>
      <c r="B14" s="294"/>
      <c r="C14" s="327"/>
      <c r="D14" s="328"/>
      <c r="E14" s="112" t="s">
        <v>114</v>
      </c>
      <c r="F14" s="46" t="s">
        <v>115</v>
      </c>
      <c r="G14" s="72">
        <v>43101</v>
      </c>
      <c r="H14" s="78">
        <v>43189</v>
      </c>
      <c r="I14" s="74">
        <f t="shared" si="0"/>
        <v>12.571428571428571</v>
      </c>
      <c r="J14" s="75">
        <v>0</v>
      </c>
      <c r="K14" s="77" t="s">
        <v>116</v>
      </c>
      <c r="L14" s="315"/>
      <c r="M14" s="56" t="s">
        <v>117</v>
      </c>
      <c r="N14" s="56"/>
      <c r="O14" s="56" t="s">
        <v>118</v>
      </c>
      <c r="P14" s="45" t="s">
        <v>71</v>
      </c>
      <c r="Q14" s="89">
        <v>1</v>
      </c>
      <c r="R14" s="258"/>
      <c r="S14" s="56" t="s">
        <v>119</v>
      </c>
      <c r="T14" s="56" t="s">
        <v>120</v>
      </c>
      <c r="U14" s="56" t="s">
        <v>121</v>
      </c>
      <c r="V14" s="68" t="s">
        <v>75</v>
      </c>
      <c r="W14" s="273"/>
      <c r="X14" s="267"/>
      <c r="Y14" s="276"/>
      <c r="Z14" s="355"/>
      <c r="AA14" s="354"/>
      <c r="AB14" s="328"/>
      <c r="AC14" s="328" t="s">
        <v>120</v>
      </c>
      <c r="AD14" s="106">
        <v>1</v>
      </c>
      <c r="AE14" s="258"/>
      <c r="AF14" s="56" t="s">
        <v>119</v>
      </c>
      <c r="AG14" s="56" t="s">
        <v>120</v>
      </c>
      <c r="AH14" s="56"/>
      <c r="AI14" s="70" t="s">
        <v>83</v>
      </c>
      <c r="AJ14" s="273"/>
      <c r="AK14" s="267"/>
      <c r="AL14" s="279"/>
      <c r="AM14" s="66">
        <v>0.8</v>
      </c>
      <c r="AN14" s="258"/>
      <c r="AO14" s="56" t="s">
        <v>122</v>
      </c>
      <c r="AP14" s="56" t="s">
        <v>123</v>
      </c>
      <c r="AQ14" s="56" t="s">
        <v>124</v>
      </c>
      <c r="AR14" s="60" t="s">
        <v>87</v>
      </c>
      <c r="AS14" s="296"/>
      <c r="AT14" s="300"/>
      <c r="AU14" s="368"/>
      <c r="AV14" s="66">
        <v>0.8</v>
      </c>
      <c r="AW14" s="258"/>
      <c r="AX14" s="56" t="s">
        <v>125</v>
      </c>
      <c r="AY14" s="56" t="s">
        <v>126</v>
      </c>
      <c r="AZ14" s="56" t="s">
        <v>127</v>
      </c>
      <c r="BA14" s="68" t="s">
        <v>91</v>
      </c>
      <c r="BB14" s="261"/>
      <c r="BC14" s="263"/>
      <c r="BD14" s="274"/>
      <c r="BE14" s="66">
        <v>0.8</v>
      </c>
      <c r="BF14" s="258"/>
      <c r="BG14" s="56" t="s">
        <v>128</v>
      </c>
      <c r="BH14" s="56"/>
      <c r="BI14" s="56" t="s">
        <v>129</v>
      </c>
      <c r="BJ14" s="45" t="s">
        <v>93</v>
      </c>
      <c r="BK14" s="261"/>
      <c r="BL14" s="263"/>
      <c r="BM14" s="368"/>
      <c r="BN14" s="66">
        <v>0.8</v>
      </c>
      <c r="BO14" s="258"/>
      <c r="BP14" s="56" t="s">
        <v>130</v>
      </c>
      <c r="BQ14" s="56" t="s">
        <v>131</v>
      </c>
      <c r="BR14" s="56" t="s">
        <v>132</v>
      </c>
      <c r="BS14" s="45" t="s">
        <v>95</v>
      </c>
      <c r="BT14" s="273"/>
      <c r="BU14" s="267"/>
      <c r="BV14" s="373"/>
      <c r="BW14" s="66">
        <v>0.8</v>
      </c>
      <c r="BX14" s="258"/>
      <c r="BY14" s="56" t="s">
        <v>133</v>
      </c>
      <c r="BZ14" s="56" t="s">
        <v>134</v>
      </c>
      <c r="CA14" s="56" t="s">
        <v>135</v>
      </c>
      <c r="CB14" s="45" t="s">
        <v>97</v>
      </c>
      <c r="CC14" s="273"/>
      <c r="CD14" s="267"/>
      <c r="CE14" s="276"/>
      <c r="CF14" s="66">
        <v>0.9</v>
      </c>
      <c r="CG14" s="258"/>
      <c r="CH14" s="113" t="s">
        <v>136</v>
      </c>
      <c r="CI14" s="113" t="s">
        <v>137</v>
      </c>
      <c r="CJ14" s="56" t="s">
        <v>138</v>
      </c>
      <c r="CK14" s="45" t="s">
        <v>99</v>
      </c>
      <c r="CL14" s="66">
        <v>0.95</v>
      </c>
      <c r="CM14" s="258"/>
      <c r="CN14" s="56" t="s">
        <v>139</v>
      </c>
      <c r="CO14" s="56" t="s">
        <v>140</v>
      </c>
      <c r="CP14" s="56" t="s">
        <v>141</v>
      </c>
      <c r="CQ14" s="45" t="s">
        <v>100</v>
      </c>
      <c r="CR14" s="66">
        <v>1</v>
      </c>
      <c r="CS14" s="258"/>
      <c r="CT14" s="56" t="s">
        <v>142</v>
      </c>
      <c r="CU14" s="56" t="s">
        <v>143</v>
      </c>
      <c r="CV14" s="56" t="s">
        <v>144</v>
      </c>
      <c r="CW14" s="45" t="s">
        <v>101</v>
      </c>
      <c r="CX14" s="66">
        <v>1</v>
      </c>
      <c r="CY14" s="258"/>
      <c r="CZ14" s="56" t="s">
        <v>145</v>
      </c>
      <c r="DA14" s="56" t="s">
        <v>146</v>
      </c>
      <c r="DB14" s="56" t="s">
        <v>147</v>
      </c>
      <c r="DC14" s="45" t="s">
        <v>102</v>
      </c>
      <c r="DD14" s="66">
        <v>1</v>
      </c>
      <c r="DE14" s="258"/>
      <c r="DF14" s="56" t="s">
        <v>145</v>
      </c>
      <c r="DG14" s="56" t="s">
        <v>146</v>
      </c>
      <c r="DH14" s="56" t="s">
        <v>147</v>
      </c>
      <c r="DI14" s="45" t="s">
        <v>103</v>
      </c>
      <c r="DJ14" s="126"/>
      <c r="DK14" s="126"/>
      <c r="DL14" s="126"/>
      <c r="DM14" s="126"/>
      <c r="DN14" s="126"/>
      <c r="DO14" s="126"/>
      <c r="DP14" s="214"/>
      <c r="DQ14" s="173"/>
      <c r="DR14" s="173"/>
      <c r="DS14" s="173"/>
      <c r="DT14" s="174"/>
      <c r="DU14" s="174"/>
      <c r="DV14" s="174"/>
      <c r="DW14" s="174"/>
      <c r="DX14" s="173"/>
      <c r="DY14" s="173"/>
      <c r="DZ14" s="173"/>
      <c r="EA14" s="174"/>
      <c r="EB14" s="174"/>
      <c r="EC14" s="174"/>
      <c r="ED14" s="43"/>
    </row>
    <row r="15" spans="1:148" s="76" customFormat="1" ht="120" customHeight="1" x14ac:dyDescent="0.2">
      <c r="A15" s="313">
        <v>2</v>
      </c>
      <c r="B15" s="294" t="s">
        <v>148</v>
      </c>
      <c r="C15" s="327" t="s">
        <v>149</v>
      </c>
      <c r="D15" s="314" t="s">
        <v>150</v>
      </c>
      <c r="E15" s="111" t="s">
        <v>65</v>
      </c>
      <c r="F15" s="46" t="s">
        <v>151</v>
      </c>
      <c r="G15" s="72">
        <v>43024</v>
      </c>
      <c r="H15" s="73">
        <v>43055</v>
      </c>
      <c r="I15" s="74">
        <f t="shared" si="0"/>
        <v>4.4285714285714288</v>
      </c>
      <c r="J15" s="75">
        <v>1</v>
      </c>
      <c r="K15" s="61" t="s">
        <v>152</v>
      </c>
      <c r="L15" s="315">
        <f>AVERAGE(J15:J17)</f>
        <v>0.66666666666666663</v>
      </c>
      <c r="M15" s="46" t="s">
        <v>153</v>
      </c>
      <c r="N15" s="43" t="s">
        <v>154</v>
      </c>
      <c r="O15" s="56" t="s">
        <v>155</v>
      </c>
      <c r="P15" s="45" t="s">
        <v>71</v>
      </c>
      <c r="Q15" s="89">
        <v>1</v>
      </c>
      <c r="R15" s="258">
        <f>AVERAGE(Q15:Q17)</f>
        <v>1</v>
      </c>
      <c r="S15" s="46" t="s">
        <v>153</v>
      </c>
      <c r="T15" s="43" t="s">
        <v>156</v>
      </c>
      <c r="U15" s="56" t="s">
        <v>157</v>
      </c>
      <c r="V15" s="68" t="s">
        <v>75</v>
      </c>
      <c r="W15" s="271">
        <v>43216</v>
      </c>
      <c r="X15" s="266" t="s">
        <v>76</v>
      </c>
      <c r="Y15" s="275" t="s">
        <v>158</v>
      </c>
      <c r="Z15" s="355">
        <v>43231</v>
      </c>
      <c r="AA15" s="354">
        <v>20181020341991</v>
      </c>
      <c r="AB15" s="328" t="s">
        <v>153</v>
      </c>
      <c r="AC15" s="328" t="s">
        <v>159</v>
      </c>
      <c r="AD15" s="105">
        <v>1</v>
      </c>
      <c r="AE15" s="258">
        <f>AVERAGE(AD15:AD17)</f>
        <v>1</v>
      </c>
      <c r="AF15" s="46" t="s">
        <v>80</v>
      </c>
      <c r="AG15" s="43" t="s">
        <v>160</v>
      </c>
      <c r="AH15" s="56" t="s">
        <v>161</v>
      </c>
      <c r="AI15" s="70" t="s">
        <v>83</v>
      </c>
      <c r="AJ15" s="271">
        <v>43305</v>
      </c>
      <c r="AK15" s="266" t="s">
        <v>84</v>
      </c>
      <c r="AL15" s="274" t="s">
        <v>162</v>
      </c>
      <c r="AM15" s="93">
        <v>1</v>
      </c>
      <c r="AN15" s="258">
        <f>AVERAGE(AM15:AM17)</f>
        <v>1</v>
      </c>
      <c r="AO15" s="46" t="s">
        <v>163</v>
      </c>
      <c r="AP15" s="43" t="s">
        <v>160</v>
      </c>
      <c r="AQ15" s="56" t="s">
        <v>164</v>
      </c>
      <c r="AR15" s="60" t="s">
        <v>87</v>
      </c>
      <c r="AS15" s="271">
        <v>43305</v>
      </c>
      <c r="AT15" s="266" t="s">
        <v>84</v>
      </c>
      <c r="AU15" s="274" t="s">
        <v>162</v>
      </c>
      <c r="AV15" s="93">
        <v>1</v>
      </c>
      <c r="AW15" s="258">
        <f>AVERAGE(AV15:AV17)</f>
        <v>1</v>
      </c>
      <c r="AX15" s="51" t="s">
        <v>163</v>
      </c>
      <c r="AY15" s="43" t="s">
        <v>160</v>
      </c>
      <c r="AZ15" s="69" t="s">
        <v>165</v>
      </c>
      <c r="BA15" s="45" t="s">
        <v>91</v>
      </c>
      <c r="BB15" s="271">
        <v>43305</v>
      </c>
      <c r="BC15" s="266" t="s">
        <v>84</v>
      </c>
      <c r="BD15" s="274" t="s">
        <v>162</v>
      </c>
      <c r="BE15" s="93">
        <v>1</v>
      </c>
      <c r="BF15" s="258">
        <f>AVERAGE(BE15:BE17)</f>
        <v>1</v>
      </c>
      <c r="BG15" s="46" t="s">
        <v>163</v>
      </c>
      <c r="BH15" s="43" t="s">
        <v>160</v>
      </c>
      <c r="BI15" s="56" t="s">
        <v>165</v>
      </c>
      <c r="BJ15" s="53" t="s">
        <v>93</v>
      </c>
      <c r="BK15" s="271">
        <v>43305</v>
      </c>
      <c r="BL15" s="266" t="s">
        <v>84</v>
      </c>
      <c r="BM15" s="274" t="s">
        <v>162</v>
      </c>
      <c r="BN15" s="93">
        <v>1</v>
      </c>
      <c r="BO15" s="258">
        <f>AVERAGE(BN15:BN17)</f>
        <v>1</v>
      </c>
      <c r="BP15" s="51" t="s">
        <v>163</v>
      </c>
      <c r="BQ15" s="43" t="s">
        <v>160</v>
      </c>
      <c r="BR15" s="69" t="s">
        <v>166</v>
      </c>
      <c r="BS15" s="53" t="s">
        <v>95</v>
      </c>
      <c r="BT15" s="271">
        <v>43305</v>
      </c>
      <c r="BU15" s="266" t="s">
        <v>84</v>
      </c>
      <c r="BV15" s="274" t="s">
        <v>162</v>
      </c>
      <c r="BW15" s="93">
        <v>1</v>
      </c>
      <c r="BX15" s="258">
        <f>AVERAGE(BW15:BW17)</f>
        <v>1</v>
      </c>
      <c r="BY15" s="51" t="s">
        <v>163</v>
      </c>
      <c r="BZ15" s="43" t="s">
        <v>160</v>
      </c>
      <c r="CA15" s="69" t="s">
        <v>166</v>
      </c>
      <c r="CB15" s="53" t="s">
        <v>97</v>
      </c>
      <c r="CC15" s="271">
        <v>43305</v>
      </c>
      <c r="CD15" s="266" t="s">
        <v>84</v>
      </c>
      <c r="CE15" s="274" t="s">
        <v>167</v>
      </c>
      <c r="CF15" s="93">
        <v>1</v>
      </c>
      <c r="CG15" s="258">
        <f>AVERAGE(CF15:CF17)</f>
        <v>1</v>
      </c>
      <c r="CH15" s="51" t="s">
        <v>163</v>
      </c>
      <c r="CI15" s="43" t="s">
        <v>160</v>
      </c>
      <c r="CJ15" s="69" t="s">
        <v>166</v>
      </c>
      <c r="CK15" s="53" t="s">
        <v>99</v>
      </c>
      <c r="CL15" s="93">
        <v>1</v>
      </c>
      <c r="CM15" s="258">
        <f>AVERAGE(CL15:CL17)</f>
        <v>1</v>
      </c>
      <c r="CN15" s="46" t="s">
        <v>163</v>
      </c>
      <c r="CO15" s="43" t="s">
        <v>160</v>
      </c>
      <c r="CP15" s="69" t="s">
        <v>166</v>
      </c>
      <c r="CQ15" s="45" t="s">
        <v>100</v>
      </c>
      <c r="CR15" s="93">
        <v>1</v>
      </c>
      <c r="CS15" s="258">
        <f>AVERAGE(CR15:CR17)</f>
        <v>1</v>
      </c>
      <c r="CT15" s="46" t="s">
        <v>163</v>
      </c>
      <c r="CU15" s="43" t="s">
        <v>160</v>
      </c>
      <c r="CV15" s="69" t="s">
        <v>166</v>
      </c>
      <c r="CW15" s="45" t="s">
        <v>101</v>
      </c>
      <c r="CX15" s="93">
        <v>1</v>
      </c>
      <c r="CY15" s="258">
        <f>AVERAGE(CX15:CX17)</f>
        <v>1</v>
      </c>
      <c r="CZ15" s="46" t="s">
        <v>163</v>
      </c>
      <c r="DA15" s="43" t="s">
        <v>160</v>
      </c>
      <c r="DB15" s="52" t="s">
        <v>166</v>
      </c>
      <c r="DC15" s="45" t="s">
        <v>102</v>
      </c>
      <c r="DD15" s="93">
        <v>1</v>
      </c>
      <c r="DE15" s="258">
        <f>AVERAGE(DD15:DD17)</f>
        <v>1</v>
      </c>
      <c r="DF15" s="46" t="s">
        <v>163</v>
      </c>
      <c r="DG15" s="43" t="s">
        <v>160</v>
      </c>
      <c r="DH15" s="52" t="s">
        <v>166</v>
      </c>
      <c r="DI15" s="45" t="s">
        <v>103</v>
      </c>
      <c r="DJ15" s="126"/>
      <c r="DK15" s="126"/>
      <c r="DL15" s="126"/>
      <c r="DM15" s="126"/>
      <c r="DN15" s="126"/>
      <c r="DO15" s="126"/>
      <c r="DP15" s="214"/>
      <c r="DQ15" s="93"/>
      <c r="DR15" s="173"/>
      <c r="DS15" s="93"/>
      <c r="DT15" s="175"/>
      <c r="DU15" s="43"/>
      <c r="DV15" s="43"/>
      <c r="DW15" s="43"/>
      <c r="DX15" s="93"/>
      <c r="DY15" s="173"/>
      <c r="DZ15" s="93"/>
      <c r="EA15" s="175"/>
      <c r="EB15" s="43"/>
      <c r="EC15" s="43"/>
      <c r="ED15" s="43"/>
    </row>
    <row r="16" spans="1:148" s="76" customFormat="1" ht="118.5" customHeight="1" x14ac:dyDescent="0.2">
      <c r="A16" s="316"/>
      <c r="B16" s="294"/>
      <c r="C16" s="327"/>
      <c r="D16" s="314"/>
      <c r="E16" s="112" t="s">
        <v>104</v>
      </c>
      <c r="F16" s="46" t="s">
        <v>168</v>
      </c>
      <c r="G16" s="72">
        <v>43055</v>
      </c>
      <c r="H16" s="73">
        <v>43100</v>
      </c>
      <c r="I16" s="74">
        <f t="shared" si="0"/>
        <v>6.4285714285714288</v>
      </c>
      <c r="J16" s="75">
        <v>1</v>
      </c>
      <c r="K16" s="77" t="s">
        <v>169</v>
      </c>
      <c r="L16" s="315"/>
      <c r="M16" s="46" t="s">
        <v>170</v>
      </c>
      <c r="N16" s="44" t="s">
        <v>108</v>
      </c>
      <c r="O16" s="56" t="s">
        <v>171</v>
      </c>
      <c r="P16" s="45" t="s">
        <v>71</v>
      </c>
      <c r="Q16" s="89">
        <v>1</v>
      </c>
      <c r="R16" s="258"/>
      <c r="S16" s="46" t="s">
        <v>170</v>
      </c>
      <c r="T16" s="44" t="s">
        <v>108</v>
      </c>
      <c r="U16" s="56" t="s">
        <v>172</v>
      </c>
      <c r="V16" s="68" t="s">
        <v>75</v>
      </c>
      <c r="W16" s="272"/>
      <c r="X16" s="266"/>
      <c r="Y16" s="288"/>
      <c r="Z16" s="355"/>
      <c r="AA16" s="354"/>
      <c r="AB16" s="328" t="s">
        <v>170</v>
      </c>
      <c r="AC16" s="328" t="s">
        <v>173</v>
      </c>
      <c r="AD16" s="106">
        <v>1</v>
      </c>
      <c r="AE16" s="258"/>
      <c r="AF16" s="46" t="s">
        <v>80</v>
      </c>
      <c r="AG16" s="44" t="s">
        <v>174</v>
      </c>
      <c r="AH16" s="56" t="s">
        <v>161</v>
      </c>
      <c r="AI16" s="70" t="s">
        <v>83</v>
      </c>
      <c r="AJ16" s="272"/>
      <c r="AK16" s="266"/>
      <c r="AL16" s="274"/>
      <c r="AM16" s="93">
        <v>1</v>
      </c>
      <c r="AN16" s="258"/>
      <c r="AO16" s="46" t="s">
        <v>163</v>
      </c>
      <c r="AP16" s="44" t="s">
        <v>174</v>
      </c>
      <c r="AQ16" s="56" t="s">
        <v>164</v>
      </c>
      <c r="AR16" s="60" t="s">
        <v>87</v>
      </c>
      <c r="AS16" s="272"/>
      <c r="AT16" s="266"/>
      <c r="AU16" s="274"/>
      <c r="AV16" s="93">
        <v>1</v>
      </c>
      <c r="AW16" s="258"/>
      <c r="AX16" s="51" t="s">
        <v>163</v>
      </c>
      <c r="AY16" s="59" t="s">
        <v>174</v>
      </c>
      <c r="AZ16" s="69" t="s">
        <v>165</v>
      </c>
      <c r="BA16" s="45" t="s">
        <v>91</v>
      </c>
      <c r="BB16" s="272"/>
      <c r="BC16" s="266"/>
      <c r="BD16" s="274"/>
      <c r="BE16" s="93">
        <v>1</v>
      </c>
      <c r="BF16" s="258"/>
      <c r="BG16" s="46" t="s">
        <v>163</v>
      </c>
      <c r="BH16" s="44" t="s">
        <v>174</v>
      </c>
      <c r="BI16" s="56" t="s">
        <v>165</v>
      </c>
      <c r="BJ16" s="53" t="s">
        <v>93</v>
      </c>
      <c r="BK16" s="272"/>
      <c r="BL16" s="266"/>
      <c r="BM16" s="274"/>
      <c r="BN16" s="93">
        <v>1</v>
      </c>
      <c r="BO16" s="258"/>
      <c r="BP16" s="51" t="s">
        <v>163</v>
      </c>
      <c r="BQ16" s="59" t="s">
        <v>174</v>
      </c>
      <c r="BR16" s="69" t="s">
        <v>166</v>
      </c>
      <c r="BS16" s="53" t="s">
        <v>95</v>
      </c>
      <c r="BT16" s="272"/>
      <c r="BU16" s="266"/>
      <c r="BV16" s="274"/>
      <c r="BW16" s="93">
        <v>1</v>
      </c>
      <c r="BX16" s="258"/>
      <c r="BY16" s="51" t="s">
        <v>163</v>
      </c>
      <c r="BZ16" s="59" t="s">
        <v>174</v>
      </c>
      <c r="CA16" s="69" t="s">
        <v>166</v>
      </c>
      <c r="CB16" s="53" t="s">
        <v>97</v>
      </c>
      <c r="CC16" s="272"/>
      <c r="CD16" s="266"/>
      <c r="CE16" s="274"/>
      <c r="CF16" s="93">
        <v>1</v>
      </c>
      <c r="CG16" s="258"/>
      <c r="CH16" s="51" t="s">
        <v>163</v>
      </c>
      <c r="CI16" s="59" t="s">
        <v>174</v>
      </c>
      <c r="CJ16" s="69" t="s">
        <v>166</v>
      </c>
      <c r="CK16" s="53" t="s">
        <v>99</v>
      </c>
      <c r="CL16" s="93">
        <v>1</v>
      </c>
      <c r="CM16" s="258"/>
      <c r="CN16" s="46" t="s">
        <v>163</v>
      </c>
      <c r="CO16" s="44" t="s">
        <v>174</v>
      </c>
      <c r="CP16" s="69" t="s">
        <v>166</v>
      </c>
      <c r="CQ16" s="45" t="s">
        <v>100</v>
      </c>
      <c r="CR16" s="93">
        <v>1</v>
      </c>
      <c r="CS16" s="258"/>
      <c r="CT16" s="46" t="s">
        <v>163</v>
      </c>
      <c r="CU16" s="44" t="s">
        <v>174</v>
      </c>
      <c r="CV16" s="69" t="s">
        <v>166</v>
      </c>
      <c r="CW16" s="45" t="s">
        <v>101</v>
      </c>
      <c r="CX16" s="93">
        <v>1</v>
      </c>
      <c r="CY16" s="258"/>
      <c r="CZ16" s="46" t="s">
        <v>163</v>
      </c>
      <c r="DA16" s="44" t="s">
        <v>174</v>
      </c>
      <c r="DB16" s="52" t="s">
        <v>166</v>
      </c>
      <c r="DC16" s="45" t="s">
        <v>102</v>
      </c>
      <c r="DD16" s="93">
        <v>1</v>
      </c>
      <c r="DE16" s="258"/>
      <c r="DF16" s="46" t="s">
        <v>163</v>
      </c>
      <c r="DG16" s="44" t="s">
        <v>174</v>
      </c>
      <c r="DH16" s="52" t="s">
        <v>166</v>
      </c>
      <c r="DI16" s="45" t="s">
        <v>103</v>
      </c>
      <c r="DJ16" s="126"/>
      <c r="DK16" s="126"/>
      <c r="DL16" s="126"/>
      <c r="DM16" s="126"/>
      <c r="DN16" s="126"/>
      <c r="DO16" s="126"/>
      <c r="DP16" s="214"/>
      <c r="DQ16" s="93"/>
      <c r="DR16" s="173"/>
      <c r="DS16" s="93"/>
      <c r="DT16" s="175"/>
      <c r="DU16" s="44"/>
      <c r="DV16" s="44"/>
      <c r="DW16" s="44"/>
      <c r="DX16" s="93"/>
      <c r="DY16" s="173"/>
      <c r="DZ16" s="93"/>
      <c r="EA16" s="175"/>
      <c r="EB16" s="44"/>
      <c r="EC16" s="44"/>
      <c r="ED16" s="43"/>
    </row>
    <row r="17" spans="1:148" s="76" customFormat="1" ht="128.25" customHeight="1" x14ac:dyDescent="0.2">
      <c r="A17" s="316"/>
      <c r="B17" s="294"/>
      <c r="C17" s="327"/>
      <c r="D17" s="314"/>
      <c r="E17" s="112" t="s">
        <v>114</v>
      </c>
      <c r="F17" s="46" t="s">
        <v>175</v>
      </c>
      <c r="G17" s="73">
        <v>43109</v>
      </c>
      <c r="H17" s="73">
        <v>43130</v>
      </c>
      <c r="I17" s="74">
        <f t="shared" si="0"/>
        <v>3</v>
      </c>
      <c r="J17" s="75">
        <v>0</v>
      </c>
      <c r="K17" s="77" t="s">
        <v>176</v>
      </c>
      <c r="L17" s="315"/>
      <c r="M17" s="56" t="s">
        <v>117</v>
      </c>
      <c r="N17" s="56"/>
      <c r="O17" s="56" t="s">
        <v>118</v>
      </c>
      <c r="P17" s="45" t="s">
        <v>71</v>
      </c>
      <c r="Q17" s="89">
        <v>1</v>
      </c>
      <c r="R17" s="258"/>
      <c r="S17" s="56" t="s">
        <v>177</v>
      </c>
      <c r="T17" s="56" t="s">
        <v>178</v>
      </c>
      <c r="U17" s="56" t="s">
        <v>179</v>
      </c>
      <c r="V17" s="68" t="s">
        <v>75</v>
      </c>
      <c r="W17" s="273"/>
      <c r="X17" s="267"/>
      <c r="Y17" s="276"/>
      <c r="Z17" s="355"/>
      <c r="AA17" s="354"/>
      <c r="AB17" s="328" t="s">
        <v>177</v>
      </c>
      <c r="AC17" s="328" t="s">
        <v>180</v>
      </c>
      <c r="AD17" s="106">
        <v>1</v>
      </c>
      <c r="AE17" s="258"/>
      <c r="AF17" s="56" t="s">
        <v>80</v>
      </c>
      <c r="AG17" s="56" t="s">
        <v>181</v>
      </c>
      <c r="AH17" s="56" t="s">
        <v>161</v>
      </c>
      <c r="AI17" s="70" t="s">
        <v>83</v>
      </c>
      <c r="AJ17" s="273"/>
      <c r="AK17" s="267"/>
      <c r="AL17" s="274"/>
      <c r="AM17" s="93">
        <v>1</v>
      </c>
      <c r="AN17" s="258"/>
      <c r="AO17" s="56" t="s">
        <v>163</v>
      </c>
      <c r="AP17" s="56" t="s">
        <v>181</v>
      </c>
      <c r="AQ17" s="56" t="s">
        <v>164</v>
      </c>
      <c r="AR17" s="60" t="s">
        <v>87</v>
      </c>
      <c r="AS17" s="273"/>
      <c r="AT17" s="267"/>
      <c r="AU17" s="274"/>
      <c r="AV17" s="93">
        <v>1</v>
      </c>
      <c r="AW17" s="258"/>
      <c r="AX17" s="51" t="s">
        <v>163</v>
      </c>
      <c r="AY17" s="56" t="s">
        <v>181</v>
      </c>
      <c r="AZ17" s="69" t="s">
        <v>165</v>
      </c>
      <c r="BA17" s="45" t="s">
        <v>91</v>
      </c>
      <c r="BB17" s="273"/>
      <c r="BC17" s="267"/>
      <c r="BD17" s="274"/>
      <c r="BE17" s="93">
        <v>1</v>
      </c>
      <c r="BF17" s="258"/>
      <c r="BG17" s="56" t="s">
        <v>163</v>
      </c>
      <c r="BH17" s="56" t="s">
        <v>181</v>
      </c>
      <c r="BI17" s="56" t="s">
        <v>165</v>
      </c>
      <c r="BJ17" s="53" t="s">
        <v>93</v>
      </c>
      <c r="BK17" s="273"/>
      <c r="BL17" s="267"/>
      <c r="BM17" s="274"/>
      <c r="BN17" s="93">
        <v>1</v>
      </c>
      <c r="BO17" s="258"/>
      <c r="BP17" s="51" t="s">
        <v>163</v>
      </c>
      <c r="BQ17" s="56" t="s">
        <v>181</v>
      </c>
      <c r="BR17" s="69" t="s">
        <v>166</v>
      </c>
      <c r="BS17" s="53" t="s">
        <v>95</v>
      </c>
      <c r="BT17" s="273"/>
      <c r="BU17" s="267"/>
      <c r="BV17" s="274"/>
      <c r="BW17" s="93">
        <v>1</v>
      </c>
      <c r="BX17" s="258"/>
      <c r="BY17" s="51" t="s">
        <v>163</v>
      </c>
      <c r="BZ17" s="56" t="s">
        <v>181</v>
      </c>
      <c r="CA17" s="69" t="s">
        <v>166</v>
      </c>
      <c r="CB17" s="53" t="s">
        <v>97</v>
      </c>
      <c r="CC17" s="273"/>
      <c r="CD17" s="267"/>
      <c r="CE17" s="274"/>
      <c r="CF17" s="93">
        <v>1</v>
      </c>
      <c r="CG17" s="258"/>
      <c r="CH17" s="51" t="s">
        <v>163</v>
      </c>
      <c r="CI17" s="56" t="s">
        <v>181</v>
      </c>
      <c r="CJ17" s="69" t="s">
        <v>166</v>
      </c>
      <c r="CK17" s="53" t="s">
        <v>99</v>
      </c>
      <c r="CL17" s="93">
        <v>1</v>
      </c>
      <c r="CM17" s="258"/>
      <c r="CN17" s="46" t="s">
        <v>163</v>
      </c>
      <c r="CO17" s="56" t="s">
        <v>181</v>
      </c>
      <c r="CP17" s="69" t="s">
        <v>166</v>
      </c>
      <c r="CQ17" s="45" t="s">
        <v>100</v>
      </c>
      <c r="CR17" s="93">
        <v>1</v>
      </c>
      <c r="CS17" s="258"/>
      <c r="CT17" s="46" t="s">
        <v>163</v>
      </c>
      <c r="CU17" s="56" t="s">
        <v>181</v>
      </c>
      <c r="CV17" s="69" t="s">
        <v>166</v>
      </c>
      <c r="CW17" s="45" t="s">
        <v>101</v>
      </c>
      <c r="CX17" s="93">
        <v>1</v>
      </c>
      <c r="CY17" s="258"/>
      <c r="CZ17" s="46" t="s">
        <v>163</v>
      </c>
      <c r="DA17" s="56" t="s">
        <v>181</v>
      </c>
      <c r="DB17" s="52" t="s">
        <v>166</v>
      </c>
      <c r="DC17" s="45" t="s">
        <v>102</v>
      </c>
      <c r="DD17" s="93">
        <v>1</v>
      </c>
      <c r="DE17" s="258"/>
      <c r="DF17" s="46" t="s">
        <v>163</v>
      </c>
      <c r="DG17" s="56" t="s">
        <v>181</v>
      </c>
      <c r="DH17" s="52" t="s">
        <v>166</v>
      </c>
      <c r="DI17" s="45" t="s">
        <v>103</v>
      </c>
      <c r="DJ17" s="126"/>
      <c r="DK17" s="126"/>
      <c r="DL17" s="126"/>
      <c r="DM17" s="126"/>
      <c r="DN17" s="126"/>
      <c r="DO17" s="126"/>
      <c r="DP17" s="214"/>
      <c r="DQ17" s="93"/>
      <c r="DR17" s="173"/>
      <c r="DS17" s="93"/>
      <c r="DT17" s="175"/>
      <c r="DU17" s="174"/>
      <c r="DV17" s="174"/>
      <c r="DW17" s="174"/>
      <c r="DX17" s="93"/>
      <c r="DY17" s="173"/>
      <c r="DZ17" s="93"/>
      <c r="EA17" s="175"/>
      <c r="EB17" s="174"/>
      <c r="EC17" s="174"/>
      <c r="ED17" s="43"/>
    </row>
    <row r="18" spans="1:148" s="76" customFormat="1" ht="120.75" customHeight="1" x14ac:dyDescent="0.2">
      <c r="A18" s="313">
        <v>3</v>
      </c>
      <c r="B18" s="294" t="s">
        <v>182</v>
      </c>
      <c r="C18" s="327" t="s">
        <v>183</v>
      </c>
      <c r="D18" s="314" t="s">
        <v>184</v>
      </c>
      <c r="E18" s="111" t="s">
        <v>65</v>
      </c>
      <c r="F18" s="46" t="s">
        <v>185</v>
      </c>
      <c r="G18" s="73">
        <v>42979</v>
      </c>
      <c r="H18" s="73">
        <v>43008</v>
      </c>
      <c r="I18" s="74">
        <f t="shared" si="0"/>
        <v>4.1428571428571432</v>
      </c>
      <c r="J18" s="75">
        <v>0</v>
      </c>
      <c r="K18" s="61" t="s">
        <v>186</v>
      </c>
      <c r="L18" s="315">
        <f>AVERAGE(J18:J19)</f>
        <v>0</v>
      </c>
      <c r="M18" s="46" t="s">
        <v>187</v>
      </c>
      <c r="N18" s="56"/>
      <c r="O18" s="56" t="s">
        <v>188</v>
      </c>
      <c r="P18" s="45" t="s">
        <v>71</v>
      </c>
      <c r="Q18" s="89">
        <v>1</v>
      </c>
      <c r="R18" s="305">
        <f>AVERAGE(Q18:Q19)</f>
        <v>0.625</v>
      </c>
      <c r="S18" s="46" t="s">
        <v>189</v>
      </c>
      <c r="T18" s="56" t="s">
        <v>190</v>
      </c>
      <c r="U18" s="56" t="s">
        <v>191</v>
      </c>
      <c r="V18" s="68" t="s">
        <v>75</v>
      </c>
      <c r="W18" s="270">
        <v>43216</v>
      </c>
      <c r="X18" s="265" t="s">
        <v>76</v>
      </c>
      <c r="Y18" s="275" t="s">
        <v>192</v>
      </c>
      <c r="Z18" s="355">
        <v>43231</v>
      </c>
      <c r="AA18" s="354">
        <v>20181020341991</v>
      </c>
      <c r="AB18" s="328" t="s">
        <v>193</v>
      </c>
      <c r="AC18" s="328" t="s">
        <v>194</v>
      </c>
      <c r="AD18" s="105">
        <v>1</v>
      </c>
      <c r="AE18" s="305">
        <f>AVERAGE(AD18:AD19)</f>
        <v>0.625</v>
      </c>
      <c r="AF18" s="46" t="s">
        <v>189</v>
      </c>
      <c r="AG18" s="56" t="s">
        <v>195</v>
      </c>
      <c r="AH18" s="56" t="s">
        <v>196</v>
      </c>
      <c r="AI18" s="70" t="s">
        <v>83</v>
      </c>
      <c r="AJ18" s="270">
        <v>43305</v>
      </c>
      <c r="AK18" s="265" t="s">
        <v>84</v>
      </c>
      <c r="AL18" s="275" t="s">
        <v>197</v>
      </c>
      <c r="AM18" s="99">
        <v>1</v>
      </c>
      <c r="AN18" s="305">
        <f>AVERAGE(AM18:AM19)</f>
        <v>0.66664999999999996</v>
      </c>
      <c r="AO18" s="46" t="s">
        <v>80</v>
      </c>
      <c r="AP18" s="56" t="s">
        <v>190</v>
      </c>
      <c r="AQ18" s="56" t="s">
        <v>196</v>
      </c>
      <c r="AR18" s="60" t="s">
        <v>87</v>
      </c>
      <c r="AS18" s="295">
        <v>43384</v>
      </c>
      <c r="AT18" s="297" t="s">
        <v>88</v>
      </c>
      <c r="AU18" s="294" t="s">
        <v>198</v>
      </c>
      <c r="AV18" s="93">
        <v>1</v>
      </c>
      <c r="AW18" s="259">
        <f>AVERAGE(AV18:AV19)</f>
        <v>0.72</v>
      </c>
      <c r="AX18" s="51" t="s">
        <v>80</v>
      </c>
      <c r="AY18" s="56" t="s">
        <v>190</v>
      </c>
      <c r="AZ18" s="52" t="s">
        <v>199</v>
      </c>
      <c r="BA18" s="45" t="s">
        <v>91</v>
      </c>
      <c r="BB18" s="260">
        <v>43504</v>
      </c>
      <c r="BC18" s="262">
        <v>20196200104682</v>
      </c>
      <c r="BD18" s="279" t="s">
        <v>200</v>
      </c>
      <c r="BE18" s="93">
        <v>1</v>
      </c>
      <c r="BF18" s="259">
        <f>AVERAGE(BE18:BE19)</f>
        <v>0.77500000000000002</v>
      </c>
      <c r="BG18" s="46" t="s">
        <v>80</v>
      </c>
      <c r="BH18" s="56" t="s">
        <v>190</v>
      </c>
      <c r="BI18" s="56" t="s">
        <v>201</v>
      </c>
      <c r="BJ18" s="45" t="s">
        <v>93</v>
      </c>
      <c r="BK18" s="260">
        <v>43571</v>
      </c>
      <c r="BL18" s="262">
        <v>20196200371912</v>
      </c>
      <c r="BM18" s="328" t="s">
        <v>202</v>
      </c>
      <c r="BN18" s="93">
        <v>1</v>
      </c>
      <c r="BO18" s="259">
        <f>AVERAGE(BN18:BN19)</f>
        <v>0.83000000000000007</v>
      </c>
      <c r="BP18" s="51" t="s">
        <v>80</v>
      </c>
      <c r="BQ18" s="56" t="s">
        <v>190</v>
      </c>
      <c r="BR18" s="52" t="s">
        <v>201</v>
      </c>
      <c r="BS18" s="45" t="s">
        <v>95</v>
      </c>
      <c r="BT18" s="270">
        <v>43668</v>
      </c>
      <c r="BU18" s="265" t="s">
        <v>203</v>
      </c>
      <c r="BV18" s="371" t="s">
        <v>204</v>
      </c>
      <c r="BW18" s="93">
        <v>1</v>
      </c>
      <c r="BX18" s="259">
        <f>AVERAGE(BW18:BW19)</f>
        <v>0.83000000000000007</v>
      </c>
      <c r="BY18" s="51" t="s">
        <v>80</v>
      </c>
      <c r="BZ18" s="56" t="s">
        <v>190</v>
      </c>
      <c r="CA18" s="52" t="s">
        <v>201</v>
      </c>
      <c r="CB18" s="45" t="s">
        <v>97</v>
      </c>
      <c r="CC18" s="270">
        <v>43763</v>
      </c>
      <c r="CD18" s="265">
        <v>20196201140312</v>
      </c>
      <c r="CE18" s="286" t="s">
        <v>205</v>
      </c>
      <c r="CF18" s="93">
        <v>1</v>
      </c>
      <c r="CG18" s="259">
        <f>AVERAGE(CF18:CF19)</f>
        <v>0.85</v>
      </c>
      <c r="CH18" s="51" t="s">
        <v>80</v>
      </c>
      <c r="CI18" s="56" t="s">
        <v>190</v>
      </c>
      <c r="CJ18" s="52" t="s">
        <v>201</v>
      </c>
      <c r="CK18" s="45" t="s">
        <v>99</v>
      </c>
      <c r="CL18" s="93">
        <v>1</v>
      </c>
      <c r="CM18" s="259">
        <f>AVERAGE(CL18:CL19)</f>
        <v>0.90999999999999992</v>
      </c>
      <c r="CN18" s="46" t="s">
        <v>80</v>
      </c>
      <c r="CO18" s="56" t="s">
        <v>190</v>
      </c>
      <c r="CP18" s="52" t="s">
        <v>201</v>
      </c>
      <c r="CQ18" s="45" t="s">
        <v>100</v>
      </c>
      <c r="CR18" s="93">
        <v>1</v>
      </c>
      <c r="CS18" s="259">
        <f>AVERAGE(CR18:CR19)</f>
        <v>0.92500000000000004</v>
      </c>
      <c r="CT18" s="46" t="s">
        <v>80</v>
      </c>
      <c r="CU18" s="56" t="s">
        <v>190</v>
      </c>
      <c r="CV18" s="52" t="s">
        <v>201</v>
      </c>
      <c r="CW18" s="45" t="s">
        <v>101</v>
      </c>
      <c r="CX18" s="93">
        <v>1</v>
      </c>
      <c r="CY18" s="259">
        <f>AVERAGE(CX18:CX19)</f>
        <v>0.92500000000000004</v>
      </c>
      <c r="CZ18" s="46" t="s">
        <v>80</v>
      </c>
      <c r="DA18" s="56" t="s">
        <v>190</v>
      </c>
      <c r="DB18" s="52" t="s">
        <v>201</v>
      </c>
      <c r="DC18" s="45" t="s">
        <v>102</v>
      </c>
      <c r="DD18" s="93">
        <v>1</v>
      </c>
      <c r="DE18" s="259">
        <f>AVERAGE(DD18:DD19)</f>
        <v>0.92500000000000004</v>
      </c>
      <c r="DF18" s="46" t="s">
        <v>80</v>
      </c>
      <c r="DG18" s="56" t="s">
        <v>190</v>
      </c>
      <c r="DH18" s="52" t="s">
        <v>201</v>
      </c>
      <c r="DI18" s="45" t="s">
        <v>103</v>
      </c>
      <c r="DJ18" s="126"/>
      <c r="DK18" s="126"/>
      <c r="DL18" s="126"/>
      <c r="DM18" s="126"/>
      <c r="DN18" s="126"/>
      <c r="DO18" s="126"/>
      <c r="DP18" s="214"/>
      <c r="DQ18" s="93"/>
      <c r="DR18" s="172"/>
      <c r="DS18" s="93"/>
      <c r="DT18" s="175"/>
      <c r="DU18" s="174"/>
      <c r="DV18" s="174"/>
      <c r="DW18" s="174"/>
      <c r="DX18" s="93"/>
      <c r="DY18" s="172"/>
      <c r="DZ18" s="93"/>
      <c r="EA18" s="175"/>
      <c r="EB18" s="174"/>
      <c r="EC18" s="174"/>
      <c r="ED18" s="43"/>
    </row>
    <row r="19" spans="1:148" s="76" customFormat="1" ht="325.5" customHeight="1" x14ac:dyDescent="0.2">
      <c r="A19" s="316"/>
      <c r="B19" s="294"/>
      <c r="C19" s="327"/>
      <c r="D19" s="314"/>
      <c r="E19" s="112" t="s">
        <v>104</v>
      </c>
      <c r="F19" s="46" t="s">
        <v>206</v>
      </c>
      <c r="G19" s="73">
        <v>43028</v>
      </c>
      <c r="H19" s="73">
        <v>43819</v>
      </c>
      <c r="I19" s="74">
        <f t="shared" si="0"/>
        <v>113</v>
      </c>
      <c r="J19" s="75">
        <v>0</v>
      </c>
      <c r="K19" s="77" t="s">
        <v>207</v>
      </c>
      <c r="L19" s="315"/>
      <c r="M19" s="46" t="s">
        <v>208</v>
      </c>
      <c r="N19" s="56"/>
      <c r="O19" s="56" t="s">
        <v>209</v>
      </c>
      <c r="P19" s="45" t="s">
        <v>71</v>
      </c>
      <c r="Q19" s="89">
        <v>0.25</v>
      </c>
      <c r="R19" s="305"/>
      <c r="S19" s="46" t="s">
        <v>210</v>
      </c>
      <c r="T19" s="56" t="s">
        <v>211</v>
      </c>
      <c r="U19" s="56" t="s">
        <v>212</v>
      </c>
      <c r="V19" s="68" t="s">
        <v>75</v>
      </c>
      <c r="W19" s="273"/>
      <c r="X19" s="267"/>
      <c r="Y19" s="276"/>
      <c r="Z19" s="355"/>
      <c r="AA19" s="354"/>
      <c r="AB19" s="328"/>
      <c r="AC19" s="328"/>
      <c r="AD19" s="107">
        <v>0.25</v>
      </c>
      <c r="AE19" s="305"/>
      <c r="AF19" s="46" t="s">
        <v>213</v>
      </c>
      <c r="AG19" s="56" t="s">
        <v>214</v>
      </c>
      <c r="AH19" s="56" t="s">
        <v>215</v>
      </c>
      <c r="AI19" s="70" t="s">
        <v>83</v>
      </c>
      <c r="AJ19" s="273"/>
      <c r="AK19" s="267"/>
      <c r="AL19" s="276"/>
      <c r="AM19" s="100">
        <f>(0.1111)*3</f>
        <v>0.33330000000000004</v>
      </c>
      <c r="AN19" s="305"/>
      <c r="AO19" s="46" t="s">
        <v>216</v>
      </c>
      <c r="AP19" s="56" t="s">
        <v>217</v>
      </c>
      <c r="AQ19" s="56" t="s">
        <v>218</v>
      </c>
      <c r="AR19" s="60" t="s">
        <v>87</v>
      </c>
      <c r="AS19" s="296"/>
      <c r="AT19" s="296"/>
      <c r="AU19" s="294"/>
      <c r="AV19" s="94">
        <v>0.44</v>
      </c>
      <c r="AW19" s="259"/>
      <c r="AX19" s="56" t="s">
        <v>219</v>
      </c>
      <c r="AY19" s="56" t="s">
        <v>220</v>
      </c>
      <c r="AZ19" s="56" t="s">
        <v>221</v>
      </c>
      <c r="BA19" s="45" t="s">
        <v>91</v>
      </c>
      <c r="BB19" s="261"/>
      <c r="BC19" s="263"/>
      <c r="BD19" s="279"/>
      <c r="BE19" s="94">
        <v>0.55000000000000004</v>
      </c>
      <c r="BF19" s="259"/>
      <c r="BG19" s="46" t="s">
        <v>222</v>
      </c>
      <c r="BH19" s="56" t="s">
        <v>223</v>
      </c>
      <c r="BI19" s="56" t="s">
        <v>224</v>
      </c>
      <c r="BJ19" s="53" t="s">
        <v>93</v>
      </c>
      <c r="BK19" s="261"/>
      <c r="BL19" s="263"/>
      <c r="BM19" s="328"/>
      <c r="BN19" s="94">
        <v>0.66</v>
      </c>
      <c r="BO19" s="259"/>
      <c r="BP19" s="52" t="s">
        <v>225</v>
      </c>
      <c r="BQ19" s="47" t="s">
        <v>226</v>
      </c>
      <c r="BR19" s="52" t="s">
        <v>227</v>
      </c>
      <c r="BS19" s="45" t="s">
        <v>95</v>
      </c>
      <c r="BT19" s="273"/>
      <c r="BU19" s="267"/>
      <c r="BV19" s="373"/>
      <c r="BW19" s="94">
        <v>0.66</v>
      </c>
      <c r="BX19" s="259"/>
      <c r="BY19" s="56" t="s">
        <v>228</v>
      </c>
      <c r="BZ19" s="56" t="s">
        <v>229</v>
      </c>
      <c r="CA19" s="56" t="s">
        <v>230</v>
      </c>
      <c r="CB19" s="45" t="s">
        <v>97</v>
      </c>
      <c r="CC19" s="273"/>
      <c r="CD19" s="267"/>
      <c r="CE19" s="287"/>
      <c r="CF19" s="94">
        <v>0.7</v>
      </c>
      <c r="CG19" s="259"/>
      <c r="CH19" s="113" t="s">
        <v>231</v>
      </c>
      <c r="CI19" s="113" t="s">
        <v>232</v>
      </c>
      <c r="CJ19" s="56" t="s">
        <v>233</v>
      </c>
      <c r="CK19" s="45" t="s">
        <v>99</v>
      </c>
      <c r="CL19" s="94">
        <v>0.82</v>
      </c>
      <c r="CM19" s="259"/>
      <c r="CN19" s="56" t="s">
        <v>234</v>
      </c>
      <c r="CO19" s="56" t="s">
        <v>235</v>
      </c>
      <c r="CP19" s="56" t="s">
        <v>236</v>
      </c>
      <c r="CQ19" s="45" t="s">
        <v>100</v>
      </c>
      <c r="CR19" s="94">
        <v>0.85</v>
      </c>
      <c r="CS19" s="259"/>
      <c r="CT19" s="56" t="s">
        <v>237</v>
      </c>
      <c r="CU19" s="56" t="s">
        <v>238</v>
      </c>
      <c r="CV19" s="56" t="s">
        <v>239</v>
      </c>
      <c r="CW19" s="45" t="s">
        <v>101</v>
      </c>
      <c r="CX19" s="94">
        <v>0.85</v>
      </c>
      <c r="CY19" s="259"/>
      <c r="CZ19" s="56" t="s">
        <v>240</v>
      </c>
      <c r="DA19" s="56" t="s">
        <v>241</v>
      </c>
      <c r="DB19" s="52" t="s">
        <v>242</v>
      </c>
      <c r="DC19" s="45" t="s">
        <v>102</v>
      </c>
      <c r="DD19" s="94">
        <v>0.85</v>
      </c>
      <c r="DE19" s="259"/>
      <c r="DF19" s="56" t="s">
        <v>243</v>
      </c>
      <c r="DG19" s="56" t="s">
        <v>244</v>
      </c>
      <c r="DH19" s="52"/>
      <c r="DI19" s="45" t="s">
        <v>103</v>
      </c>
      <c r="DJ19" s="125" t="s">
        <v>65</v>
      </c>
      <c r="DK19" s="51" t="s">
        <v>245</v>
      </c>
      <c r="DL19" s="72">
        <v>42979</v>
      </c>
      <c r="DM19" s="72">
        <v>44865</v>
      </c>
      <c r="DN19" s="81">
        <f>(DM19-DL19)/7</f>
        <v>269.42857142857144</v>
      </c>
      <c r="DO19" s="82" t="s">
        <v>246</v>
      </c>
      <c r="DP19" s="215">
        <v>1</v>
      </c>
      <c r="DQ19" s="94"/>
      <c r="DR19" s="172"/>
      <c r="DS19" s="94"/>
      <c r="DT19" s="82"/>
      <c r="DU19" s="47"/>
      <c r="DV19" s="47"/>
      <c r="DW19" s="47"/>
      <c r="DX19" s="94"/>
      <c r="DY19" s="172"/>
      <c r="DZ19" s="94"/>
      <c r="EA19" s="82"/>
      <c r="EB19" s="47"/>
      <c r="EC19" s="47"/>
      <c r="ED19" s="43"/>
    </row>
    <row r="20" spans="1:148" s="76" customFormat="1" ht="237" customHeight="1" x14ac:dyDescent="0.2">
      <c r="A20" s="313">
        <v>4</v>
      </c>
      <c r="B20" s="294" t="s">
        <v>249</v>
      </c>
      <c r="C20" s="327" t="s">
        <v>250</v>
      </c>
      <c r="D20" s="314" t="s">
        <v>251</v>
      </c>
      <c r="E20" s="111" t="s">
        <v>65</v>
      </c>
      <c r="F20" s="46" t="s">
        <v>252</v>
      </c>
      <c r="G20" s="73">
        <v>43101</v>
      </c>
      <c r="H20" s="73">
        <v>43220</v>
      </c>
      <c r="I20" s="74">
        <f t="shared" si="0"/>
        <v>17</v>
      </c>
      <c r="J20" s="75">
        <v>0</v>
      </c>
      <c r="K20" s="61" t="s">
        <v>253</v>
      </c>
      <c r="L20" s="63">
        <f>AVERAGE(J20:J20)</f>
        <v>0</v>
      </c>
      <c r="M20" s="56" t="s">
        <v>117</v>
      </c>
      <c r="N20" s="56"/>
      <c r="O20" s="56" t="s">
        <v>118</v>
      </c>
      <c r="P20" s="45" t="s">
        <v>71</v>
      </c>
      <c r="Q20" s="89">
        <v>1</v>
      </c>
      <c r="R20" s="305">
        <f>AVERAGE(Q20:Q21)</f>
        <v>0.5</v>
      </c>
      <c r="S20" s="56" t="s">
        <v>254</v>
      </c>
      <c r="T20" s="56" t="s">
        <v>255</v>
      </c>
      <c r="U20" s="56" t="s">
        <v>256</v>
      </c>
      <c r="V20" s="68" t="s">
        <v>75</v>
      </c>
      <c r="W20" s="270">
        <v>43216</v>
      </c>
      <c r="X20" s="265" t="s">
        <v>76</v>
      </c>
      <c r="Y20" s="275" t="s">
        <v>257</v>
      </c>
      <c r="Z20" s="355">
        <v>43231</v>
      </c>
      <c r="AA20" s="354">
        <v>20181020341991</v>
      </c>
      <c r="AB20" s="328" t="s">
        <v>254</v>
      </c>
      <c r="AC20" s="328" t="s">
        <v>255</v>
      </c>
      <c r="AD20" s="108">
        <v>1</v>
      </c>
      <c r="AE20" s="305">
        <f>AVERAGE(AD20:AD21)</f>
        <v>0.75</v>
      </c>
      <c r="AF20" s="56" t="s">
        <v>258</v>
      </c>
      <c r="AG20" s="56" t="s">
        <v>255</v>
      </c>
      <c r="AH20" s="56" t="s">
        <v>256</v>
      </c>
      <c r="AI20" s="70" t="s">
        <v>83</v>
      </c>
      <c r="AJ20" s="270">
        <v>43305</v>
      </c>
      <c r="AK20" s="265" t="s">
        <v>84</v>
      </c>
      <c r="AL20" s="279" t="s">
        <v>259</v>
      </c>
      <c r="AM20" s="99">
        <v>1</v>
      </c>
      <c r="AN20" s="305">
        <f>AVERAGE(AM20:AM21)</f>
        <v>0.85</v>
      </c>
      <c r="AO20" s="56" t="s">
        <v>80</v>
      </c>
      <c r="AP20" s="56" t="s">
        <v>260</v>
      </c>
      <c r="AQ20" s="56" t="s">
        <v>261</v>
      </c>
      <c r="AR20" s="60" t="s">
        <v>87</v>
      </c>
      <c r="AS20" s="295">
        <v>43384</v>
      </c>
      <c r="AT20" s="297" t="s">
        <v>88</v>
      </c>
      <c r="AU20" s="294" t="s">
        <v>262</v>
      </c>
      <c r="AV20" s="93">
        <v>1</v>
      </c>
      <c r="AW20" s="259">
        <f>AVERAGE(AV20:AV21)</f>
        <v>1</v>
      </c>
      <c r="AX20" s="51" t="s">
        <v>80</v>
      </c>
      <c r="AY20" s="51" t="s">
        <v>260</v>
      </c>
      <c r="AZ20" s="56" t="s">
        <v>263</v>
      </c>
      <c r="BA20" s="45" t="s">
        <v>91</v>
      </c>
      <c r="BB20" s="260">
        <v>43504</v>
      </c>
      <c r="BC20" s="262">
        <v>20196200104682</v>
      </c>
      <c r="BD20" s="279" t="s">
        <v>264</v>
      </c>
      <c r="BE20" s="93">
        <v>1</v>
      </c>
      <c r="BF20" s="259">
        <f>AVERAGE(BE20:BE21)</f>
        <v>1</v>
      </c>
      <c r="BG20" s="56" t="s">
        <v>80</v>
      </c>
      <c r="BH20" s="56" t="s">
        <v>260</v>
      </c>
      <c r="BI20" s="56" t="s">
        <v>265</v>
      </c>
      <c r="BJ20" s="53" t="s">
        <v>93</v>
      </c>
      <c r="BK20" s="260">
        <v>43571</v>
      </c>
      <c r="BL20" s="262">
        <v>20196200371912</v>
      </c>
      <c r="BM20" s="328" t="s">
        <v>266</v>
      </c>
      <c r="BN20" s="93">
        <v>1</v>
      </c>
      <c r="BO20" s="259">
        <f>AVERAGE(BN20:BN21)</f>
        <v>1</v>
      </c>
      <c r="BP20" s="52" t="s">
        <v>267</v>
      </c>
      <c r="BQ20" s="51" t="s">
        <v>260</v>
      </c>
      <c r="BR20" s="52" t="s">
        <v>268</v>
      </c>
      <c r="BS20" s="45" t="s">
        <v>95</v>
      </c>
      <c r="BT20" s="270">
        <v>43668</v>
      </c>
      <c r="BU20" s="265" t="s">
        <v>269</v>
      </c>
      <c r="BV20" s="275" t="s">
        <v>270</v>
      </c>
      <c r="BW20" s="93">
        <v>1</v>
      </c>
      <c r="BX20" s="259">
        <f>AVERAGE(BW20:BW21)</f>
        <v>1</v>
      </c>
      <c r="BY20" s="67" t="s">
        <v>271</v>
      </c>
      <c r="BZ20" s="51" t="s">
        <v>260</v>
      </c>
      <c r="CA20" s="56" t="s">
        <v>272</v>
      </c>
      <c r="CB20" s="53" t="s">
        <v>97</v>
      </c>
      <c r="CC20" s="270">
        <v>43668</v>
      </c>
      <c r="CD20" s="265">
        <v>20196200766742</v>
      </c>
      <c r="CE20" s="275" t="s">
        <v>273</v>
      </c>
      <c r="CF20" s="93">
        <v>1</v>
      </c>
      <c r="CG20" s="259">
        <f>AVERAGE(CF20:CF21)</f>
        <v>1</v>
      </c>
      <c r="CH20" s="67" t="s">
        <v>271</v>
      </c>
      <c r="CI20" s="51" t="s">
        <v>260</v>
      </c>
      <c r="CJ20" s="56" t="s">
        <v>272</v>
      </c>
      <c r="CK20" s="53" t="s">
        <v>99</v>
      </c>
      <c r="CL20" s="93">
        <v>1</v>
      </c>
      <c r="CM20" s="259">
        <f>AVERAGE(CL20:CL21)</f>
        <v>1</v>
      </c>
      <c r="CN20" s="67" t="s">
        <v>271</v>
      </c>
      <c r="CO20" s="46" t="s">
        <v>260</v>
      </c>
      <c r="CP20" s="56" t="s">
        <v>272</v>
      </c>
      <c r="CQ20" s="45" t="s">
        <v>100</v>
      </c>
      <c r="CR20" s="93">
        <v>1</v>
      </c>
      <c r="CS20" s="259">
        <f>AVERAGE(CR20:CR21)</f>
        <v>1</v>
      </c>
      <c r="CT20" s="67" t="s">
        <v>271</v>
      </c>
      <c r="CU20" s="46" t="s">
        <v>260</v>
      </c>
      <c r="CV20" s="56" t="s">
        <v>272</v>
      </c>
      <c r="CW20" s="45" t="s">
        <v>101</v>
      </c>
      <c r="CX20" s="93">
        <v>1</v>
      </c>
      <c r="CY20" s="259">
        <f>AVERAGE(CX20:CX21)</f>
        <v>1</v>
      </c>
      <c r="CZ20" s="56" t="s">
        <v>271</v>
      </c>
      <c r="DA20" s="46" t="s">
        <v>260</v>
      </c>
      <c r="DB20" s="56" t="s">
        <v>272</v>
      </c>
      <c r="DC20" s="45" t="s">
        <v>102</v>
      </c>
      <c r="DD20" s="93">
        <v>1</v>
      </c>
      <c r="DE20" s="259">
        <f>AVERAGE(DD20:DD21)</f>
        <v>1</v>
      </c>
      <c r="DF20" s="56" t="s">
        <v>271</v>
      </c>
      <c r="DG20" s="46" t="s">
        <v>260</v>
      </c>
      <c r="DH20" s="56" t="s">
        <v>272</v>
      </c>
      <c r="DI20" s="45" t="s">
        <v>103</v>
      </c>
      <c r="DJ20" s="126"/>
      <c r="DK20" s="126"/>
      <c r="DL20" s="126"/>
      <c r="DM20" s="126"/>
      <c r="DN20" s="126"/>
      <c r="DO20" s="126"/>
      <c r="DP20" s="216">
        <v>1</v>
      </c>
      <c r="DQ20" s="93"/>
      <c r="DR20" s="172"/>
      <c r="DS20" s="93"/>
      <c r="DT20" s="174"/>
      <c r="DU20" s="175"/>
      <c r="DV20" s="175"/>
      <c r="DW20" s="175"/>
      <c r="DX20" s="93"/>
      <c r="DY20" s="172"/>
      <c r="DZ20" s="93"/>
      <c r="EA20" s="174"/>
      <c r="EB20" s="175"/>
      <c r="EC20" s="175"/>
      <c r="ED20" s="43"/>
    </row>
    <row r="21" spans="1:148" s="76" customFormat="1" ht="116.25" customHeight="1" x14ac:dyDescent="0.2">
      <c r="A21" s="313"/>
      <c r="B21" s="294"/>
      <c r="C21" s="327"/>
      <c r="D21" s="314"/>
      <c r="E21" s="112" t="s">
        <v>104</v>
      </c>
      <c r="F21" s="46" t="s">
        <v>274</v>
      </c>
      <c r="G21" s="73">
        <v>43220</v>
      </c>
      <c r="H21" s="73">
        <v>43465</v>
      </c>
      <c r="I21" s="74">
        <f t="shared" si="0"/>
        <v>35</v>
      </c>
      <c r="J21" s="75">
        <v>0</v>
      </c>
      <c r="K21" s="61" t="s">
        <v>275</v>
      </c>
      <c r="L21" s="63"/>
      <c r="M21" s="56" t="s">
        <v>117</v>
      </c>
      <c r="N21" s="56"/>
      <c r="O21" s="56" t="s">
        <v>118</v>
      </c>
      <c r="P21" s="45" t="s">
        <v>71</v>
      </c>
      <c r="Q21" s="89">
        <v>0</v>
      </c>
      <c r="R21" s="305"/>
      <c r="S21" s="56" t="s">
        <v>117</v>
      </c>
      <c r="T21" s="56"/>
      <c r="U21" s="56" t="s">
        <v>118</v>
      </c>
      <c r="V21" s="68" t="s">
        <v>75</v>
      </c>
      <c r="W21" s="273"/>
      <c r="X21" s="267"/>
      <c r="Y21" s="276"/>
      <c r="Z21" s="355"/>
      <c r="AA21" s="354"/>
      <c r="AB21" s="328" t="s">
        <v>276</v>
      </c>
      <c r="AC21" s="328" t="s">
        <v>277</v>
      </c>
      <c r="AD21" s="107">
        <v>0.5</v>
      </c>
      <c r="AE21" s="305"/>
      <c r="AF21" s="56" t="s">
        <v>278</v>
      </c>
      <c r="AG21" s="56" t="s">
        <v>279</v>
      </c>
      <c r="AH21" s="56" t="s">
        <v>280</v>
      </c>
      <c r="AI21" s="70" t="s">
        <v>83</v>
      </c>
      <c r="AJ21" s="273"/>
      <c r="AK21" s="267"/>
      <c r="AL21" s="279"/>
      <c r="AM21" s="99">
        <v>0.7</v>
      </c>
      <c r="AN21" s="305"/>
      <c r="AO21" s="56" t="s">
        <v>281</v>
      </c>
      <c r="AP21" s="56" t="s">
        <v>282</v>
      </c>
      <c r="AQ21" s="56" t="s">
        <v>283</v>
      </c>
      <c r="AR21" s="60" t="s">
        <v>87</v>
      </c>
      <c r="AS21" s="296"/>
      <c r="AT21" s="296"/>
      <c r="AU21" s="294"/>
      <c r="AV21" s="93">
        <v>1</v>
      </c>
      <c r="AW21" s="259"/>
      <c r="AX21" s="58" t="s">
        <v>284</v>
      </c>
      <c r="AY21" s="58" t="s">
        <v>285</v>
      </c>
      <c r="AZ21" s="56" t="s">
        <v>286</v>
      </c>
      <c r="BA21" s="45" t="s">
        <v>91</v>
      </c>
      <c r="BB21" s="261"/>
      <c r="BC21" s="263"/>
      <c r="BD21" s="279"/>
      <c r="BE21" s="93">
        <v>1</v>
      </c>
      <c r="BF21" s="259"/>
      <c r="BG21" s="56" t="s">
        <v>287</v>
      </c>
      <c r="BH21" s="56" t="s">
        <v>288</v>
      </c>
      <c r="BI21" s="56" t="s">
        <v>289</v>
      </c>
      <c r="BJ21" s="53" t="s">
        <v>93</v>
      </c>
      <c r="BK21" s="261"/>
      <c r="BL21" s="263"/>
      <c r="BM21" s="328"/>
      <c r="BN21" s="93">
        <v>1</v>
      </c>
      <c r="BO21" s="259"/>
      <c r="BP21" s="56" t="s">
        <v>290</v>
      </c>
      <c r="BQ21" s="52" t="s">
        <v>291</v>
      </c>
      <c r="BR21" s="51" t="s">
        <v>292</v>
      </c>
      <c r="BS21" s="45" t="s">
        <v>95</v>
      </c>
      <c r="BT21" s="273"/>
      <c r="BU21" s="267"/>
      <c r="BV21" s="276"/>
      <c r="BW21" s="93">
        <v>1</v>
      </c>
      <c r="BX21" s="259"/>
      <c r="BY21" s="67" t="s">
        <v>271</v>
      </c>
      <c r="BZ21" s="52" t="s">
        <v>291</v>
      </c>
      <c r="CA21" s="56" t="s">
        <v>272</v>
      </c>
      <c r="CB21" s="53" t="s">
        <v>97</v>
      </c>
      <c r="CC21" s="273"/>
      <c r="CD21" s="267"/>
      <c r="CE21" s="276"/>
      <c r="CF21" s="93">
        <v>1</v>
      </c>
      <c r="CG21" s="259"/>
      <c r="CH21" s="67" t="s">
        <v>271</v>
      </c>
      <c r="CI21" s="52" t="s">
        <v>291</v>
      </c>
      <c r="CJ21" s="56" t="s">
        <v>272</v>
      </c>
      <c r="CK21" s="53" t="s">
        <v>99</v>
      </c>
      <c r="CL21" s="93">
        <v>1</v>
      </c>
      <c r="CM21" s="259"/>
      <c r="CN21" s="67" t="s">
        <v>271</v>
      </c>
      <c r="CO21" s="56" t="s">
        <v>291</v>
      </c>
      <c r="CP21" s="56" t="s">
        <v>272</v>
      </c>
      <c r="CQ21" s="45" t="s">
        <v>100</v>
      </c>
      <c r="CR21" s="93">
        <v>1</v>
      </c>
      <c r="CS21" s="259"/>
      <c r="CT21" s="67" t="s">
        <v>271</v>
      </c>
      <c r="CU21" s="56" t="s">
        <v>291</v>
      </c>
      <c r="CV21" s="56" t="s">
        <v>272</v>
      </c>
      <c r="CW21" s="45" t="s">
        <v>101</v>
      </c>
      <c r="CX21" s="93">
        <v>1</v>
      </c>
      <c r="CY21" s="259"/>
      <c r="CZ21" s="56" t="s">
        <v>271</v>
      </c>
      <c r="DA21" s="56" t="s">
        <v>291</v>
      </c>
      <c r="DB21" s="56" t="s">
        <v>272</v>
      </c>
      <c r="DC21" s="45" t="s">
        <v>102</v>
      </c>
      <c r="DD21" s="93">
        <v>1</v>
      </c>
      <c r="DE21" s="259"/>
      <c r="DF21" s="56" t="s">
        <v>271</v>
      </c>
      <c r="DG21" s="56" t="s">
        <v>291</v>
      </c>
      <c r="DH21" s="56" t="s">
        <v>272</v>
      </c>
      <c r="DI21" s="45" t="s">
        <v>103</v>
      </c>
      <c r="DJ21" s="126"/>
      <c r="DK21" s="126"/>
      <c r="DL21" s="126"/>
      <c r="DM21" s="126"/>
      <c r="DN21" s="126"/>
      <c r="DO21" s="126"/>
      <c r="DP21" s="216">
        <v>1</v>
      </c>
      <c r="DQ21" s="93"/>
      <c r="DR21" s="172"/>
      <c r="DS21" s="93"/>
      <c r="DT21" s="174"/>
      <c r="DU21" s="174"/>
      <c r="DV21" s="174"/>
      <c r="DW21" s="174"/>
      <c r="DX21" s="93"/>
      <c r="DY21" s="172"/>
      <c r="DZ21" s="93"/>
      <c r="EA21" s="174"/>
      <c r="EB21" s="174"/>
      <c r="EC21" s="174"/>
      <c r="ED21" s="43"/>
    </row>
    <row r="22" spans="1:148" s="76" customFormat="1" ht="405.75" customHeight="1" x14ac:dyDescent="0.2">
      <c r="A22" s="79">
        <v>5</v>
      </c>
      <c r="B22" s="46" t="s">
        <v>293</v>
      </c>
      <c r="C22" s="80" t="s">
        <v>294</v>
      </c>
      <c r="D22" s="51" t="s">
        <v>295</v>
      </c>
      <c r="E22" s="111" t="s">
        <v>65</v>
      </c>
      <c r="F22" s="46" t="s">
        <v>296</v>
      </c>
      <c r="G22" s="72">
        <v>42979</v>
      </c>
      <c r="H22" s="72">
        <v>43830</v>
      </c>
      <c r="I22" s="74">
        <f>(H22-G22)/7</f>
        <v>121.57142857142857</v>
      </c>
      <c r="J22" s="75">
        <v>0</v>
      </c>
      <c r="K22" s="61" t="s">
        <v>297</v>
      </c>
      <c r="L22" s="63">
        <f>AVERAGE(J22:J22)</f>
        <v>0</v>
      </c>
      <c r="M22" s="56" t="s">
        <v>117</v>
      </c>
      <c r="N22" s="56"/>
      <c r="O22" s="56" t="s">
        <v>118</v>
      </c>
      <c r="P22" s="45" t="s">
        <v>71</v>
      </c>
      <c r="Q22" s="89">
        <v>0</v>
      </c>
      <c r="R22" s="88">
        <f>AVERAGE(Q22)</f>
        <v>0</v>
      </c>
      <c r="S22" s="56" t="s">
        <v>298</v>
      </c>
      <c r="T22" s="56"/>
      <c r="U22" s="56" t="s">
        <v>299</v>
      </c>
      <c r="V22" s="68" t="s">
        <v>75</v>
      </c>
      <c r="W22" s="49">
        <v>43216</v>
      </c>
      <c r="X22" s="48" t="s">
        <v>76</v>
      </c>
      <c r="Y22" s="56" t="s">
        <v>300</v>
      </c>
      <c r="Z22" s="49">
        <v>43231</v>
      </c>
      <c r="AA22" s="48">
        <v>20181020341991</v>
      </c>
      <c r="AB22" s="56" t="s">
        <v>298</v>
      </c>
      <c r="AC22" s="56" t="s">
        <v>301</v>
      </c>
      <c r="AD22" s="109">
        <v>0</v>
      </c>
      <c r="AE22" s="88">
        <f>AVERAGE(AD22)</f>
        <v>0</v>
      </c>
      <c r="AF22" s="56" t="s">
        <v>302</v>
      </c>
      <c r="AG22" s="56" t="s">
        <v>303</v>
      </c>
      <c r="AH22" s="56" t="s">
        <v>304</v>
      </c>
      <c r="AI22" s="70" t="s">
        <v>83</v>
      </c>
      <c r="AJ22" s="91">
        <v>43305</v>
      </c>
      <c r="AK22" s="54" t="s">
        <v>84</v>
      </c>
      <c r="AL22" s="57" t="s">
        <v>300</v>
      </c>
      <c r="AM22" s="101">
        <v>1</v>
      </c>
      <c r="AN22" s="88">
        <f>AVERAGE(AM22)</f>
        <v>1</v>
      </c>
      <c r="AO22" s="56" t="s">
        <v>305</v>
      </c>
      <c r="AP22" s="56" t="s">
        <v>306</v>
      </c>
      <c r="AQ22" s="56" t="s">
        <v>307</v>
      </c>
      <c r="AR22" s="60" t="s">
        <v>87</v>
      </c>
      <c r="AS22" s="92">
        <v>43384</v>
      </c>
      <c r="AT22" s="61" t="s">
        <v>88</v>
      </c>
      <c r="AU22" s="46" t="s">
        <v>308</v>
      </c>
      <c r="AV22" s="93">
        <v>1</v>
      </c>
      <c r="AW22" s="96">
        <f>AVERAGE(AV22)</f>
        <v>1</v>
      </c>
      <c r="AX22" s="58" t="s">
        <v>309</v>
      </c>
      <c r="AY22" s="58"/>
      <c r="AZ22" s="56" t="s">
        <v>310</v>
      </c>
      <c r="BA22" s="68" t="s">
        <v>91</v>
      </c>
      <c r="BB22" s="64">
        <v>43504</v>
      </c>
      <c r="BC22" s="65">
        <v>20196200104682</v>
      </c>
      <c r="BD22" s="57" t="s">
        <v>311</v>
      </c>
      <c r="BE22" s="95">
        <v>0.39700000000000002</v>
      </c>
      <c r="BF22" s="96">
        <f>AVERAGE(BE22)</f>
        <v>0.39700000000000002</v>
      </c>
      <c r="BG22" s="56" t="s">
        <v>312</v>
      </c>
      <c r="BH22" s="56" t="s">
        <v>313</v>
      </c>
      <c r="BI22" s="56" t="s">
        <v>314</v>
      </c>
      <c r="BJ22" s="45" t="s">
        <v>93</v>
      </c>
      <c r="BK22" s="64">
        <v>43571</v>
      </c>
      <c r="BL22" s="65">
        <v>20196200371912</v>
      </c>
      <c r="BM22" s="56" t="s">
        <v>315</v>
      </c>
      <c r="BN22" s="95">
        <v>0.39700000000000002</v>
      </c>
      <c r="BO22" s="96">
        <f>AVERAGE(BN22)</f>
        <v>0.39700000000000002</v>
      </c>
      <c r="BP22" s="56" t="s">
        <v>316</v>
      </c>
      <c r="BQ22" s="52" t="s">
        <v>317</v>
      </c>
      <c r="BR22" s="51" t="s">
        <v>318</v>
      </c>
      <c r="BS22" s="45" t="s">
        <v>95</v>
      </c>
      <c r="BT22" s="49">
        <v>43668</v>
      </c>
      <c r="BU22" s="48" t="s">
        <v>319</v>
      </c>
      <c r="BV22" s="56" t="s">
        <v>320</v>
      </c>
      <c r="BW22" s="95">
        <v>0.39700000000000002</v>
      </c>
      <c r="BX22" s="96">
        <f>AVERAGE(BW22)</f>
        <v>0.39700000000000002</v>
      </c>
      <c r="BY22" s="56" t="s">
        <v>321</v>
      </c>
      <c r="BZ22" s="52" t="s">
        <v>322</v>
      </c>
      <c r="CA22" s="46" t="s">
        <v>323</v>
      </c>
      <c r="CB22" s="45" t="s">
        <v>97</v>
      </c>
      <c r="CC22" s="49">
        <v>43763</v>
      </c>
      <c r="CD22" s="48">
        <v>20196201140312</v>
      </c>
      <c r="CE22" s="56" t="s">
        <v>324</v>
      </c>
      <c r="CF22" s="95">
        <v>0.39700000000000002</v>
      </c>
      <c r="CG22" s="96">
        <f>AVERAGE(CF22)</f>
        <v>0.39700000000000002</v>
      </c>
      <c r="CH22" s="56" t="s">
        <v>325</v>
      </c>
      <c r="CI22" s="56" t="s">
        <v>326</v>
      </c>
      <c r="CJ22" s="46" t="s">
        <v>327</v>
      </c>
      <c r="CK22" s="45" t="s">
        <v>99</v>
      </c>
      <c r="CL22" s="95">
        <v>0.39700000000000002</v>
      </c>
      <c r="CM22" s="96">
        <f>AVERAGE(CL22)</f>
        <v>0.39700000000000002</v>
      </c>
      <c r="CN22" s="56" t="s">
        <v>328</v>
      </c>
      <c r="CO22" s="56" t="s">
        <v>329</v>
      </c>
      <c r="CP22" s="46" t="s">
        <v>330</v>
      </c>
      <c r="CQ22" s="45" t="s">
        <v>100</v>
      </c>
      <c r="CR22" s="95">
        <v>0.41</v>
      </c>
      <c r="CS22" s="96">
        <f>AVERAGE(CR22)</f>
        <v>0.41</v>
      </c>
      <c r="CT22" s="56" t="s">
        <v>331</v>
      </c>
      <c r="CU22" s="56" t="s">
        <v>332</v>
      </c>
      <c r="CV22" s="46" t="s">
        <v>333</v>
      </c>
      <c r="CW22" s="45" t="s">
        <v>101</v>
      </c>
      <c r="CX22" s="95">
        <v>0.41</v>
      </c>
      <c r="CY22" s="96">
        <f>AVERAGE(CX22)</f>
        <v>0.41</v>
      </c>
      <c r="CZ22" s="116" t="s">
        <v>334</v>
      </c>
      <c r="DA22" s="56" t="s">
        <v>335</v>
      </c>
      <c r="DB22" s="46" t="s">
        <v>336</v>
      </c>
      <c r="DC22" s="45" t="s">
        <v>102</v>
      </c>
      <c r="DD22" s="95">
        <v>1</v>
      </c>
      <c r="DE22" s="96">
        <f>AVERAGE(DD22)</f>
        <v>1</v>
      </c>
      <c r="DF22" s="116" t="s">
        <v>337</v>
      </c>
      <c r="DG22" s="56" t="s">
        <v>338</v>
      </c>
      <c r="DH22" s="46"/>
      <c r="DI22" s="45" t="s">
        <v>103</v>
      </c>
      <c r="DJ22" s="125" t="s">
        <v>65</v>
      </c>
      <c r="DK22" s="46" t="s">
        <v>339</v>
      </c>
      <c r="DL22" s="72">
        <v>42979</v>
      </c>
      <c r="DM22" s="72">
        <v>44500</v>
      </c>
      <c r="DN22" s="81">
        <f t="shared" ref="DN22" si="1">(DM22-DL22)/7</f>
        <v>217.28571428571428</v>
      </c>
      <c r="DO22" s="127" t="s">
        <v>340</v>
      </c>
      <c r="DP22" s="217"/>
      <c r="DQ22" s="95"/>
      <c r="DR22" s="172"/>
      <c r="DS22" s="95"/>
      <c r="DT22" s="116"/>
      <c r="DU22" s="174"/>
      <c r="DV22" s="174"/>
      <c r="DW22" s="174"/>
      <c r="DX22" s="95"/>
      <c r="DY22" s="172"/>
      <c r="DZ22" s="95"/>
      <c r="EA22" s="116"/>
      <c r="EB22" s="174"/>
      <c r="EC22" s="174"/>
      <c r="ED22" s="43"/>
    </row>
    <row r="23" spans="1:148" s="76" customFormat="1" ht="163.5" customHeight="1" x14ac:dyDescent="0.2">
      <c r="A23" s="247">
        <v>6</v>
      </c>
      <c r="B23" s="247" t="s">
        <v>341</v>
      </c>
      <c r="C23" s="249" t="s">
        <v>342</v>
      </c>
      <c r="D23" s="251" t="s">
        <v>343</v>
      </c>
      <c r="E23" s="111" t="s">
        <v>65</v>
      </c>
      <c r="F23" s="46" t="s">
        <v>344</v>
      </c>
      <c r="G23" s="72">
        <v>42979</v>
      </c>
      <c r="H23" s="72">
        <v>43038</v>
      </c>
      <c r="I23" s="81">
        <f>(H23-G23)/7</f>
        <v>8.4285714285714288</v>
      </c>
      <c r="J23" s="75">
        <v>0.85</v>
      </c>
      <c r="K23" s="82" t="s">
        <v>345</v>
      </c>
      <c r="L23" s="130">
        <f>AVERAGE(J23:J24)</f>
        <v>0.42499999999999999</v>
      </c>
      <c r="M23" s="46" t="s">
        <v>346</v>
      </c>
      <c r="N23" s="56" t="s">
        <v>347</v>
      </c>
      <c r="O23" s="56" t="s">
        <v>348</v>
      </c>
      <c r="P23" s="45" t="s">
        <v>71</v>
      </c>
      <c r="Q23" s="89">
        <v>1</v>
      </c>
      <c r="R23" s="305">
        <f>AVERAGE(Q23:Q24)</f>
        <v>0.75</v>
      </c>
      <c r="S23" s="46" t="s">
        <v>349</v>
      </c>
      <c r="T23" s="56" t="s">
        <v>347</v>
      </c>
      <c r="U23" s="56" t="s">
        <v>350</v>
      </c>
      <c r="V23" s="68" t="s">
        <v>75</v>
      </c>
      <c r="W23" s="355">
        <v>43216</v>
      </c>
      <c r="X23" s="265" t="s">
        <v>76</v>
      </c>
      <c r="Y23" s="275" t="s">
        <v>351</v>
      </c>
      <c r="Z23" s="355">
        <v>43231</v>
      </c>
      <c r="AA23" s="354">
        <v>20181020341991</v>
      </c>
      <c r="AB23" s="328" t="s">
        <v>351</v>
      </c>
      <c r="AC23" s="328" t="s">
        <v>352</v>
      </c>
      <c r="AD23" s="108">
        <v>1</v>
      </c>
      <c r="AE23" s="305">
        <f>AVERAGE(AD23:AD24)</f>
        <v>0.75</v>
      </c>
      <c r="AF23" s="46" t="s">
        <v>353</v>
      </c>
      <c r="AG23" s="56" t="s">
        <v>354</v>
      </c>
      <c r="AH23" s="56" t="s">
        <v>355</v>
      </c>
      <c r="AI23" s="70" t="s">
        <v>83</v>
      </c>
      <c r="AJ23" s="270">
        <v>43305</v>
      </c>
      <c r="AK23" s="265" t="s">
        <v>84</v>
      </c>
      <c r="AL23" s="328" t="s">
        <v>356</v>
      </c>
      <c r="AM23" s="102">
        <v>1</v>
      </c>
      <c r="AN23" s="305">
        <f>AVERAGE(AM23:AM24)</f>
        <v>0.875</v>
      </c>
      <c r="AO23" s="46" t="s">
        <v>357</v>
      </c>
      <c r="AP23" s="56" t="s">
        <v>358</v>
      </c>
      <c r="AQ23" s="56" t="s">
        <v>359</v>
      </c>
      <c r="AR23" s="60" t="s">
        <v>87</v>
      </c>
      <c r="AS23" s="295">
        <v>43384</v>
      </c>
      <c r="AT23" s="297" t="s">
        <v>88</v>
      </c>
      <c r="AU23" s="294" t="s">
        <v>360</v>
      </c>
      <c r="AV23" s="97">
        <v>1</v>
      </c>
      <c r="AW23" s="259">
        <f>AVERAGE(AV23:AV24)</f>
        <v>1</v>
      </c>
      <c r="AX23" s="56" t="s">
        <v>357</v>
      </c>
      <c r="AY23" s="56" t="s">
        <v>358</v>
      </c>
      <c r="AZ23" s="56" t="s">
        <v>359</v>
      </c>
      <c r="BA23" s="68" t="s">
        <v>91</v>
      </c>
      <c r="BB23" s="260">
        <v>43504</v>
      </c>
      <c r="BC23" s="262">
        <v>20196200104682</v>
      </c>
      <c r="BD23" s="279" t="s">
        <v>361</v>
      </c>
      <c r="BE23" s="97">
        <v>1</v>
      </c>
      <c r="BF23" s="259">
        <f>AVERAGE(BE23:BE24)</f>
        <v>1</v>
      </c>
      <c r="BG23" s="46" t="s">
        <v>357</v>
      </c>
      <c r="BH23" s="56" t="s">
        <v>358</v>
      </c>
      <c r="BI23" s="56" t="s">
        <v>359</v>
      </c>
      <c r="BJ23" s="45" t="s">
        <v>93</v>
      </c>
      <c r="BK23" s="260">
        <v>43571</v>
      </c>
      <c r="BL23" s="262">
        <v>20196200371912</v>
      </c>
      <c r="BM23" s="328" t="s">
        <v>362</v>
      </c>
      <c r="BN23" s="97">
        <v>1</v>
      </c>
      <c r="BO23" s="259">
        <f>AVERAGE(BN23:BN24)</f>
        <v>0.83000000000000007</v>
      </c>
      <c r="BP23" s="56" t="s">
        <v>357</v>
      </c>
      <c r="BQ23" s="56" t="s">
        <v>358</v>
      </c>
      <c r="BR23" s="56" t="s">
        <v>359</v>
      </c>
      <c r="BS23" s="45" t="s">
        <v>95</v>
      </c>
      <c r="BT23" s="270">
        <v>43668</v>
      </c>
      <c r="BU23" s="268" t="s">
        <v>363</v>
      </c>
      <c r="BV23" s="275" t="s">
        <v>364</v>
      </c>
      <c r="BW23" s="97">
        <v>1</v>
      </c>
      <c r="BX23" s="259">
        <f>AVERAGE(BW23:BW24)</f>
        <v>0.83000000000000007</v>
      </c>
      <c r="BY23" s="56" t="s">
        <v>357</v>
      </c>
      <c r="BZ23" s="56" t="s">
        <v>358</v>
      </c>
      <c r="CA23" s="56" t="s">
        <v>359</v>
      </c>
      <c r="CB23" s="45" t="s">
        <v>97</v>
      </c>
      <c r="CC23" s="270">
        <v>43763</v>
      </c>
      <c r="CD23" s="265">
        <v>20196201140312</v>
      </c>
      <c r="CE23" s="275" t="s">
        <v>365</v>
      </c>
      <c r="CF23" s="97">
        <v>1</v>
      </c>
      <c r="CG23" s="259">
        <f>AVERAGE(CF23:CF24)</f>
        <v>0.83000000000000007</v>
      </c>
      <c r="CH23" s="56" t="s">
        <v>357</v>
      </c>
      <c r="CI23" s="56" t="s">
        <v>358</v>
      </c>
      <c r="CJ23" s="56" t="s">
        <v>366</v>
      </c>
      <c r="CK23" s="45" t="s">
        <v>99</v>
      </c>
      <c r="CL23" s="97">
        <v>1</v>
      </c>
      <c r="CM23" s="259">
        <f>AVERAGE(CL23:CL24)</f>
        <v>0.90999999999999992</v>
      </c>
      <c r="CN23" s="56" t="s">
        <v>357</v>
      </c>
      <c r="CO23" s="56" t="s">
        <v>358</v>
      </c>
      <c r="CP23" s="56" t="s">
        <v>366</v>
      </c>
      <c r="CQ23" s="45" t="s">
        <v>100</v>
      </c>
      <c r="CR23" s="97">
        <v>1</v>
      </c>
      <c r="CS23" s="259">
        <f>AVERAGE(CR23:CR24)</f>
        <v>0.90999999999999992</v>
      </c>
      <c r="CT23" s="56" t="s">
        <v>357</v>
      </c>
      <c r="CU23" s="56" t="s">
        <v>358</v>
      </c>
      <c r="CV23" s="56" t="s">
        <v>366</v>
      </c>
      <c r="CW23" s="45" t="s">
        <v>101</v>
      </c>
      <c r="CX23" s="97">
        <v>1</v>
      </c>
      <c r="CY23" s="259">
        <f>AVERAGE(CX23:CX24)</f>
        <v>0.90999999999999992</v>
      </c>
      <c r="CZ23" s="56" t="s">
        <v>357</v>
      </c>
      <c r="DA23" s="56" t="s">
        <v>358</v>
      </c>
      <c r="DB23" s="56" t="s">
        <v>366</v>
      </c>
      <c r="DC23" s="45" t="s">
        <v>102</v>
      </c>
      <c r="DD23" s="97">
        <v>1</v>
      </c>
      <c r="DE23" s="259">
        <f>AVERAGE(DD23:DD24)</f>
        <v>0.90999999999999992</v>
      </c>
      <c r="DF23" s="56" t="s">
        <v>357</v>
      </c>
      <c r="DG23" s="56" t="s">
        <v>358</v>
      </c>
      <c r="DH23" s="56" t="s">
        <v>366</v>
      </c>
      <c r="DI23" s="45" t="s">
        <v>103</v>
      </c>
      <c r="DJ23" s="125" t="s">
        <v>65</v>
      </c>
      <c r="DK23" s="46" t="s">
        <v>367</v>
      </c>
      <c r="DL23" s="72">
        <v>42979</v>
      </c>
      <c r="DM23" s="72">
        <v>44500</v>
      </c>
      <c r="DN23" s="81">
        <f t="shared" ref="DN23:DN25" si="2">(DM23-DL23)/7</f>
        <v>217.28571428571428</v>
      </c>
      <c r="DO23" s="82" t="s">
        <v>368</v>
      </c>
      <c r="DP23" s="214"/>
      <c r="DQ23" s="97"/>
      <c r="DR23" s="172"/>
      <c r="DS23" s="97"/>
      <c r="DT23" s="82"/>
      <c r="DU23" s="47"/>
      <c r="DV23" s="47"/>
      <c r="DW23" s="47"/>
      <c r="DX23" s="97"/>
      <c r="DY23" s="172"/>
      <c r="DZ23" s="97"/>
      <c r="EA23" s="82"/>
      <c r="EB23" s="47"/>
      <c r="EC23" s="47"/>
      <c r="ED23" s="43"/>
    </row>
    <row r="24" spans="1:148" s="76" customFormat="1" ht="128.25" customHeight="1" x14ac:dyDescent="0.2">
      <c r="A24" s="248"/>
      <c r="B24" s="248"/>
      <c r="C24" s="250"/>
      <c r="D24" s="252"/>
      <c r="E24" s="253" t="s">
        <v>104</v>
      </c>
      <c r="F24" s="129" t="s">
        <v>371</v>
      </c>
      <c r="G24" s="132">
        <v>43028</v>
      </c>
      <c r="H24" s="134">
        <v>43364</v>
      </c>
      <c r="I24" s="136">
        <f>(H24-G24)/7</f>
        <v>48</v>
      </c>
      <c r="J24" s="138">
        <v>0</v>
      </c>
      <c r="K24" s="140" t="s">
        <v>372</v>
      </c>
      <c r="L24" s="130"/>
      <c r="M24" s="129" t="s">
        <v>373</v>
      </c>
      <c r="N24" s="56"/>
      <c r="O24" s="56" t="s">
        <v>117</v>
      </c>
      <c r="P24" s="45" t="s">
        <v>71</v>
      </c>
      <c r="Q24" s="89">
        <v>0.5</v>
      </c>
      <c r="R24" s="305"/>
      <c r="S24" s="46" t="s">
        <v>374</v>
      </c>
      <c r="T24" s="56" t="s">
        <v>375</v>
      </c>
      <c r="U24" s="56" t="s">
        <v>376</v>
      </c>
      <c r="V24" s="68" t="s">
        <v>75</v>
      </c>
      <c r="W24" s="355"/>
      <c r="X24" s="267"/>
      <c r="Y24" s="276"/>
      <c r="Z24" s="355"/>
      <c r="AA24" s="354"/>
      <c r="AB24" s="328" t="s">
        <v>374</v>
      </c>
      <c r="AC24" s="328" t="s">
        <v>375</v>
      </c>
      <c r="AD24" s="107">
        <v>0.5</v>
      </c>
      <c r="AE24" s="305"/>
      <c r="AF24" s="46" t="s">
        <v>377</v>
      </c>
      <c r="AG24" s="56" t="s">
        <v>378</v>
      </c>
      <c r="AH24" s="56" t="s">
        <v>376</v>
      </c>
      <c r="AI24" s="70" t="s">
        <v>83</v>
      </c>
      <c r="AJ24" s="273"/>
      <c r="AK24" s="267"/>
      <c r="AL24" s="328"/>
      <c r="AM24" s="103">
        <v>0.75</v>
      </c>
      <c r="AN24" s="305"/>
      <c r="AO24" s="46" t="s">
        <v>379</v>
      </c>
      <c r="AP24" s="56" t="s">
        <v>380</v>
      </c>
      <c r="AQ24" s="56" t="s">
        <v>381</v>
      </c>
      <c r="AR24" s="60" t="s">
        <v>87</v>
      </c>
      <c r="AS24" s="296"/>
      <c r="AT24" s="296"/>
      <c r="AU24" s="294"/>
      <c r="AV24" s="97">
        <v>1</v>
      </c>
      <c r="AW24" s="259"/>
      <c r="AX24" s="58" t="s">
        <v>382</v>
      </c>
      <c r="AY24" s="58" t="s">
        <v>383</v>
      </c>
      <c r="AZ24" s="56" t="s">
        <v>384</v>
      </c>
      <c r="BA24" s="68" t="s">
        <v>91</v>
      </c>
      <c r="BB24" s="261"/>
      <c r="BC24" s="263"/>
      <c r="BD24" s="279"/>
      <c r="BE24" s="97">
        <v>1</v>
      </c>
      <c r="BF24" s="259"/>
      <c r="BG24" s="46" t="s">
        <v>385</v>
      </c>
      <c r="BH24" s="56" t="s">
        <v>223</v>
      </c>
      <c r="BI24" s="56" t="s">
        <v>386</v>
      </c>
      <c r="BJ24" s="45" t="s">
        <v>93</v>
      </c>
      <c r="BK24" s="261"/>
      <c r="BL24" s="263"/>
      <c r="BM24" s="328"/>
      <c r="BN24" s="94">
        <v>0.66</v>
      </c>
      <c r="BO24" s="259"/>
      <c r="BP24" s="56" t="s">
        <v>225</v>
      </c>
      <c r="BQ24" s="52" t="s">
        <v>226</v>
      </c>
      <c r="BR24" s="52" t="s">
        <v>227</v>
      </c>
      <c r="BS24" s="45" t="s">
        <v>95</v>
      </c>
      <c r="BT24" s="269"/>
      <c r="BU24" s="269"/>
      <c r="BV24" s="276"/>
      <c r="BW24" s="94">
        <v>0.66</v>
      </c>
      <c r="BX24" s="259"/>
      <c r="BY24" s="56" t="s">
        <v>387</v>
      </c>
      <c r="BZ24" s="52" t="s">
        <v>388</v>
      </c>
      <c r="CA24" s="58" t="s">
        <v>389</v>
      </c>
      <c r="CB24" s="45" t="s">
        <v>97</v>
      </c>
      <c r="CC24" s="269"/>
      <c r="CD24" s="267"/>
      <c r="CE24" s="276"/>
      <c r="CF24" s="94">
        <v>0.66</v>
      </c>
      <c r="CG24" s="259"/>
      <c r="CH24" s="113" t="s">
        <v>390</v>
      </c>
      <c r="CI24" s="113" t="s">
        <v>391</v>
      </c>
      <c r="CJ24" s="56" t="s">
        <v>392</v>
      </c>
      <c r="CK24" s="45" t="s">
        <v>99</v>
      </c>
      <c r="CL24" s="94">
        <v>0.82</v>
      </c>
      <c r="CM24" s="259"/>
      <c r="CN24" s="56" t="s">
        <v>393</v>
      </c>
      <c r="CO24" s="56" t="s">
        <v>394</v>
      </c>
      <c r="CP24" s="56" t="s">
        <v>236</v>
      </c>
      <c r="CQ24" s="45" t="s">
        <v>100</v>
      </c>
      <c r="CR24" s="94">
        <v>0.82</v>
      </c>
      <c r="CS24" s="259"/>
      <c r="CT24" s="56" t="s">
        <v>395</v>
      </c>
      <c r="CU24" s="56" t="s">
        <v>396</v>
      </c>
      <c r="CV24" s="56" t="s">
        <v>397</v>
      </c>
      <c r="CW24" s="45" t="s">
        <v>101</v>
      </c>
      <c r="CX24" s="94">
        <v>0.82</v>
      </c>
      <c r="CY24" s="259"/>
      <c r="CZ24" s="56" t="s">
        <v>240</v>
      </c>
      <c r="DA24" s="117" t="s">
        <v>335</v>
      </c>
      <c r="DB24" s="52" t="s">
        <v>398</v>
      </c>
      <c r="DC24" s="45" t="s">
        <v>102</v>
      </c>
      <c r="DD24" s="94">
        <v>0.82</v>
      </c>
      <c r="DE24" s="259"/>
      <c r="DF24" s="56" t="s">
        <v>399</v>
      </c>
      <c r="DG24" s="56" t="s">
        <v>400</v>
      </c>
      <c r="DH24" s="52"/>
      <c r="DI24" s="45" t="s">
        <v>103</v>
      </c>
      <c r="DJ24" s="125" t="s">
        <v>104</v>
      </c>
      <c r="DK24" s="46" t="s">
        <v>401</v>
      </c>
      <c r="DL24" s="72">
        <v>42979</v>
      </c>
      <c r="DM24" s="72">
        <v>44500</v>
      </c>
      <c r="DN24" s="81">
        <f t="shared" si="2"/>
        <v>217.28571428571428</v>
      </c>
      <c r="DO24" s="82" t="s">
        <v>402</v>
      </c>
      <c r="DP24" s="214"/>
      <c r="DQ24" s="94"/>
      <c r="DR24" s="172"/>
      <c r="DS24" s="94"/>
      <c r="DT24" s="82"/>
      <c r="DU24" s="47"/>
      <c r="DV24" s="47"/>
      <c r="DW24" s="47"/>
      <c r="DX24" s="94"/>
      <c r="DY24" s="172"/>
      <c r="DZ24" s="94"/>
      <c r="EA24" s="82"/>
      <c r="EB24" s="47"/>
      <c r="EC24" s="47"/>
      <c r="ED24" s="43"/>
    </row>
    <row r="25" spans="1:148" s="76" customFormat="1" ht="122.25" customHeight="1" x14ac:dyDescent="0.2">
      <c r="A25" s="248"/>
      <c r="B25" s="248"/>
      <c r="C25" s="250"/>
      <c r="D25" s="252"/>
      <c r="E25" s="254"/>
      <c r="F25" s="131"/>
      <c r="G25" s="133"/>
      <c r="H25" s="135"/>
      <c r="I25" s="137"/>
      <c r="J25" s="139"/>
      <c r="K25" s="141"/>
      <c r="L25" s="130"/>
      <c r="M25" s="131"/>
      <c r="N25" s="56"/>
      <c r="O25" s="56"/>
      <c r="P25" s="45"/>
      <c r="Q25" s="110"/>
      <c r="R25" s="88"/>
      <c r="S25" s="46"/>
      <c r="T25" s="56"/>
      <c r="U25" s="56"/>
      <c r="V25" s="68"/>
      <c r="W25" s="49"/>
      <c r="X25" s="54"/>
      <c r="Y25" s="123"/>
      <c r="Z25" s="49"/>
      <c r="AA25" s="48"/>
      <c r="AB25" s="56"/>
      <c r="AC25" s="56"/>
      <c r="AD25" s="104"/>
      <c r="AE25" s="88"/>
      <c r="AF25" s="46"/>
      <c r="AG25" s="56"/>
      <c r="AH25" s="56"/>
      <c r="AI25" s="70"/>
      <c r="AJ25" s="91"/>
      <c r="AK25" s="54"/>
      <c r="AL25" s="56"/>
      <c r="AM25" s="103"/>
      <c r="AN25" s="88"/>
      <c r="AO25" s="46"/>
      <c r="AP25" s="56"/>
      <c r="AQ25" s="56"/>
      <c r="AR25" s="60"/>
      <c r="AS25" s="124"/>
      <c r="AT25" s="124"/>
      <c r="AU25" s="46"/>
      <c r="AV25" s="97"/>
      <c r="AW25" s="96"/>
      <c r="AX25" s="58"/>
      <c r="AY25" s="58"/>
      <c r="AZ25" s="56"/>
      <c r="BA25" s="68"/>
      <c r="BB25" s="121"/>
      <c r="BC25" s="122"/>
      <c r="BD25" s="57"/>
      <c r="BE25" s="97"/>
      <c r="BF25" s="96"/>
      <c r="BG25" s="46"/>
      <c r="BH25" s="56"/>
      <c r="BI25" s="56"/>
      <c r="BJ25" s="45"/>
      <c r="BK25" s="121"/>
      <c r="BL25" s="122"/>
      <c r="BM25" s="56"/>
      <c r="BN25" s="94"/>
      <c r="BO25" s="96"/>
      <c r="BP25" s="56"/>
      <c r="BQ25" s="52"/>
      <c r="BR25" s="52"/>
      <c r="BS25" s="45"/>
      <c r="BT25" s="119"/>
      <c r="BU25" s="119"/>
      <c r="BV25" s="120"/>
      <c r="BW25" s="94"/>
      <c r="BX25" s="96"/>
      <c r="BY25" s="56"/>
      <c r="BZ25" s="52"/>
      <c r="CA25" s="58"/>
      <c r="CB25" s="45"/>
      <c r="CC25" s="119"/>
      <c r="CD25" s="54"/>
      <c r="CE25" s="120"/>
      <c r="CF25" s="94"/>
      <c r="CG25" s="96"/>
      <c r="CH25" s="113"/>
      <c r="CI25" s="113"/>
      <c r="CJ25" s="56"/>
      <c r="CK25" s="45"/>
      <c r="CL25" s="94"/>
      <c r="CM25" s="96"/>
      <c r="CN25" s="56"/>
      <c r="CO25" s="56"/>
      <c r="CP25" s="56"/>
      <c r="CQ25" s="45"/>
      <c r="CR25" s="94"/>
      <c r="CS25" s="96"/>
      <c r="CT25" s="56"/>
      <c r="CU25" s="56"/>
      <c r="CV25" s="56"/>
      <c r="CW25" s="45"/>
      <c r="CX25" s="94"/>
      <c r="CY25" s="96"/>
      <c r="CZ25" s="56"/>
      <c r="DA25" s="117"/>
      <c r="DB25" s="52"/>
      <c r="DC25" s="45"/>
      <c r="DD25" s="94"/>
      <c r="DE25" s="96"/>
      <c r="DF25" s="56"/>
      <c r="DG25" s="128"/>
      <c r="DH25" s="52"/>
      <c r="DI25" s="45"/>
      <c r="DJ25" s="125" t="s">
        <v>114</v>
      </c>
      <c r="DK25" s="46" t="s">
        <v>404</v>
      </c>
      <c r="DL25" s="72">
        <v>42979</v>
      </c>
      <c r="DM25" s="72">
        <v>44500</v>
      </c>
      <c r="DN25" s="81">
        <f t="shared" si="2"/>
        <v>217.28571428571428</v>
      </c>
      <c r="DO25" s="82" t="s">
        <v>405</v>
      </c>
      <c r="DP25" s="214"/>
      <c r="DQ25" s="94"/>
      <c r="DR25" s="172"/>
      <c r="DS25" s="94"/>
      <c r="DT25" s="82"/>
      <c r="DU25" s="47"/>
      <c r="DV25" s="47"/>
      <c r="DW25" s="47"/>
      <c r="DX25" s="94"/>
      <c r="DY25" s="172"/>
      <c r="DZ25" s="94"/>
      <c r="EA25" s="82"/>
      <c r="EB25" s="47"/>
      <c r="EC25" s="47"/>
      <c r="ED25" s="43"/>
    </row>
    <row r="26" spans="1:148" s="76" customFormat="1" ht="122.25" customHeight="1" x14ac:dyDescent="0.2">
      <c r="A26" s="248"/>
      <c r="B26" s="248"/>
      <c r="C26" s="250"/>
      <c r="D26" s="252"/>
      <c r="E26" s="254"/>
      <c r="F26" s="131"/>
      <c r="G26" s="133"/>
      <c r="H26" s="135"/>
      <c r="I26" s="137"/>
      <c r="J26" s="139"/>
      <c r="K26" s="141"/>
      <c r="L26" s="130"/>
      <c r="M26" s="131"/>
      <c r="N26" s="56"/>
      <c r="O26" s="56"/>
      <c r="P26" s="45"/>
      <c r="Q26" s="110"/>
      <c r="R26" s="88"/>
      <c r="S26" s="46"/>
      <c r="T26" s="56"/>
      <c r="U26" s="56"/>
      <c r="V26" s="68"/>
      <c r="W26" s="49"/>
      <c r="X26" s="54"/>
      <c r="Y26" s="123"/>
      <c r="Z26" s="49"/>
      <c r="AA26" s="48"/>
      <c r="AB26" s="56"/>
      <c r="AC26" s="56"/>
      <c r="AD26" s="104"/>
      <c r="AE26" s="88"/>
      <c r="AF26" s="46"/>
      <c r="AG26" s="56"/>
      <c r="AH26" s="56"/>
      <c r="AI26" s="70"/>
      <c r="AJ26" s="91"/>
      <c r="AK26" s="54"/>
      <c r="AL26" s="56"/>
      <c r="AM26" s="103"/>
      <c r="AN26" s="88"/>
      <c r="AO26" s="46"/>
      <c r="AP26" s="56"/>
      <c r="AQ26" s="56"/>
      <c r="AR26" s="60"/>
      <c r="AS26" s="124"/>
      <c r="AT26" s="124"/>
      <c r="AU26" s="46"/>
      <c r="AV26" s="97"/>
      <c r="AW26" s="96"/>
      <c r="AX26" s="58"/>
      <c r="AY26" s="58"/>
      <c r="AZ26" s="56"/>
      <c r="BA26" s="68"/>
      <c r="BB26" s="121"/>
      <c r="BC26" s="122"/>
      <c r="BD26" s="57"/>
      <c r="BE26" s="97"/>
      <c r="BF26" s="96"/>
      <c r="BG26" s="46"/>
      <c r="BH26" s="56"/>
      <c r="BI26" s="56"/>
      <c r="BJ26" s="45"/>
      <c r="BK26" s="121"/>
      <c r="BL26" s="122"/>
      <c r="BM26" s="56"/>
      <c r="BN26" s="94"/>
      <c r="BO26" s="96"/>
      <c r="BP26" s="56"/>
      <c r="BQ26" s="52"/>
      <c r="BR26" s="52"/>
      <c r="BS26" s="45"/>
      <c r="BT26" s="119"/>
      <c r="BU26" s="119"/>
      <c r="BV26" s="120"/>
      <c r="BW26" s="94"/>
      <c r="BX26" s="96"/>
      <c r="BY26" s="56"/>
      <c r="BZ26" s="52"/>
      <c r="CA26" s="58"/>
      <c r="CB26" s="45"/>
      <c r="CC26" s="119"/>
      <c r="CD26" s="54"/>
      <c r="CE26" s="120"/>
      <c r="CF26" s="94"/>
      <c r="CG26" s="96"/>
      <c r="CH26" s="113"/>
      <c r="CI26" s="113"/>
      <c r="CJ26" s="56"/>
      <c r="CK26" s="45"/>
      <c r="CL26" s="94"/>
      <c r="CM26" s="96"/>
      <c r="CN26" s="56"/>
      <c r="CO26" s="56"/>
      <c r="CP26" s="56"/>
      <c r="CQ26" s="45"/>
      <c r="CR26" s="94"/>
      <c r="CS26" s="96"/>
      <c r="CT26" s="56"/>
      <c r="CU26" s="56"/>
      <c r="CV26" s="56"/>
      <c r="CW26" s="45"/>
      <c r="CX26" s="94"/>
      <c r="CY26" s="96"/>
      <c r="CZ26" s="56"/>
      <c r="DA26" s="117"/>
      <c r="DB26" s="52"/>
      <c r="DC26" s="45"/>
      <c r="DD26" s="94"/>
      <c r="DE26" s="96"/>
      <c r="DF26" s="56"/>
      <c r="DG26" s="128"/>
      <c r="DH26" s="52"/>
      <c r="DI26" s="45"/>
      <c r="DJ26" s="125" t="s">
        <v>408</v>
      </c>
      <c r="DK26" s="46" t="s">
        <v>409</v>
      </c>
      <c r="DL26" s="72">
        <v>42979</v>
      </c>
      <c r="DM26" s="72" t="s">
        <v>410</v>
      </c>
      <c r="DN26" s="81">
        <v>217</v>
      </c>
      <c r="DO26" s="82" t="s">
        <v>411</v>
      </c>
      <c r="DP26" s="214"/>
      <c r="DQ26" s="94"/>
      <c r="DR26" s="172"/>
      <c r="DS26" s="94"/>
      <c r="DT26" s="82"/>
      <c r="DU26" s="47"/>
      <c r="DV26" s="47"/>
      <c r="DW26" s="47"/>
      <c r="DX26" s="94"/>
      <c r="DY26" s="172"/>
      <c r="DZ26" s="94"/>
      <c r="EA26" s="82"/>
      <c r="EB26" s="47"/>
      <c r="EC26" s="47"/>
      <c r="ED26" s="43"/>
    </row>
    <row r="27" spans="1:148" s="76" customFormat="1" ht="408.75" customHeight="1" thickBot="1" x14ac:dyDescent="0.25">
      <c r="A27" s="79">
        <v>7</v>
      </c>
      <c r="B27" s="46" t="s">
        <v>414</v>
      </c>
      <c r="C27" s="80" t="s">
        <v>415</v>
      </c>
      <c r="D27" s="51" t="s">
        <v>416</v>
      </c>
      <c r="E27" s="111" t="s">
        <v>65</v>
      </c>
      <c r="F27" s="46" t="s">
        <v>417</v>
      </c>
      <c r="G27" s="73">
        <v>43028</v>
      </c>
      <c r="H27" s="78">
        <v>43454</v>
      </c>
      <c r="I27" s="74">
        <f t="shared" si="0"/>
        <v>60.857142857142854</v>
      </c>
      <c r="J27" s="75">
        <v>0</v>
      </c>
      <c r="K27" s="77" t="s">
        <v>418</v>
      </c>
      <c r="L27" s="63">
        <f>AVERAGE(J27:J27)</f>
        <v>0</v>
      </c>
      <c r="M27" s="46" t="s">
        <v>419</v>
      </c>
      <c r="N27" s="56"/>
      <c r="O27" s="56" t="s">
        <v>117</v>
      </c>
      <c r="P27" s="45" t="s">
        <v>71</v>
      </c>
      <c r="Q27" s="110">
        <v>0.4</v>
      </c>
      <c r="R27" s="88">
        <f>AVERAGE(Q27)</f>
        <v>0.4</v>
      </c>
      <c r="S27" s="46" t="s">
        <v>374</v>
      </c>
      <c r="T27" s="56" t="s">
        <v>420</v>
      </c>
      <c r="U27" s="56" t="s">
        <v>421</v>
      </c>
      <c r="V27" s="68" t="s">
        <v>75</v>
      </c>
      <c r="W27" s="49">
        <v>43216</v>
      </c>
      <c r="X27" s="48" t="s">
        <v>76</v>
      </c>
      <c r="Y27" s="55" t="s">
        <v>422</v>
      </c>
      <c r="Z27" s="49">
        <v>43231</v>
      </c>
      <c r="AA27" s="48">
        <v>20181020341991</v>
      </c>
      <c r="AB27" s="56" t="s">
        <v>351</v>
      </c>
      <c r="AC27" s="56" t="s">
        <v>352</v>
      </c>
      <c r="AD27" s="104">
        <f>2/5</f>
        <v>0.4</v>
      </c>
      <c r="AE27" s="88">
        <f>AVERAGE(AD27)</f>
        <v>0.4</v>
      </c>
      <c r="AF27" s="46" t="s">
        <v>423</v>
      </c>
      <c r="AG27" s="56" t="s">
        <v>378</v>
      </c>
      <c r="AH27" s="56" t="s">
        <v>376</v>
      </c>
      <c r="AI27" s="70" t="s">
        <v>83</v>
      </c>
      <c r="AJ27" s="91">
        <v>43305</v>
      </c>
      <c r="AK27" s="54" t="s">
        <v>84</v>
      </c>
      <c r="AL27" s="56" t="s">
        <v>424</v>
      </c>
      <c r="AM27" s="103">
        <v>0.65</v>
      </c>
      <c r="AN27" s="88">
        <f>AVERAGE(AM27)</f>
        <v>0.65</v>
      </c>
      <c r="AO27" s="46" t="s">
        <v>425</v>
      </c>
      <c r="AP27" s="56" t="s">
        <v>426</v>
      </c>
      <c r="AQ27" s="56" t="s">
        <v>427</v>
      </c>
      <c r="AR27" s="60" t="s">
        <v>87</v>
      </c>
      <c r="AS27" s="92">
        <v>43384</v>
      </c>
      <c r="AT27" s="61" t="s">
        <v>88</v>
      </c>
      <c r="AU27" s="46" t="s">
        <v>428</v>
      </c>
      <c r="AV27" s="97">
        <v>1</v>
      </c>
      <c r="AW27" s="96">
        <f>AVERAGE(AV27)</f>
        <v>1</v>
      </c>
      <c r="AX27" s="56" t="s">
        <v>429</v>
      </c>
      <c r="AY27" s="56" t="s">
        <v>430</v>
      </c>
      <c r="AZ27" s="56" t="s">
        <v>431</v>
      </c>
      <c r="BA27" s="68" t="s">
        <v>91</v>
      </c>
      <c r="BB27" s="64">
        <v>43504</v>
      </c>
      <c r="BC27" s="65">
        <v>20196200104682</v>
      </c>
      <c r="BD27" s="57" t="s">
        <v>432</v>
      </c>
      <c r="BE27" s="97">
        <v>1</v>
      </c>
      <c r="BF27" s="96">
        <f>AVERAGE(BE27)</f>
        <v>1</v>
      </c>
      <c r="BG27" s="46" t="s">
        <v>433</v>
      </c>
      <c r="BH27" s="56" t="s">
        <v>223</v>
      </c>
      <c r="BI27" s="56" t="s">
        <v>434</v>
      </c>
      <c r="BJ27" s="45" t="s">
        <v>93</v>
      </c>
      <c r="BK27" s="64">
        <v>43571</v>
      </c>
      <c r="BL27" s="65">
        <v>20196200371912</v>
      </c>
      <c r="BM27" s="56" t="s">
        <v>435</v>
      </c>
      <c r="BN27" s="97">
        <v>0.97</v>
      </c>
      <c r="BO27" s="96">
        <f>AVERAGE(BN27)</f>
        <v>0.97</v>
      </c>
      <c r="BP27" s="56" t="s">
        <v>436</v>
      </c>
      <c r="BQ27" s="52" t="s">
        <v>437</v>
      </c>
      <c r="BR27" s="52" t="s">
        <v>438</v>
      </c>
      <c r="BS27" s="45" t="s">
        <v>95</v>
      </c>
      <c r="BT27" s="49">
        <v>43668</v>
      </c>
      <c r="BU27" s="48">
        <v>20196200766742</v>
      </c>
      <c r="BV27" s="56" t="s">
        <v>439</v>
      </c>
      <c r="BW27" s="97">
        <v>0.97</v>
      </c>
      <c r="BX27" s="96">
        <f>AVERAGE(BW27)</f>
        <v>0.97</v>
      </c>
      <c r="BY27" s="56" t="s">
        <v>436</v>
      </c>
      <c r="BZ27" s="52" t="s">
        <v>440</v>
      </c>
      <c r="CA27" s="58" t="s">
        <v>441</v>
      </c>
      <c r="CB27" s="45" t="s">
        <v>97</v>
      </c>
      <c r="CC27" s="64">
        <v>43763</v>
      </c>
      <c r="CD27" s="48">
        <v>20196201140312</v>
      </c>
      <c r="CE27" s="56" t="s">
        <v>442</v>
      </c>
      <c r="CF27" s="97">
        <v>0.97</v>
      </c>
      <c r="CG27" s="96">
        <f>AVERAGE(CF27)</f>
        <v>0.97</v>
      </c>
      <c r="CH27" s="113" t="s">
        <v>436</v>
      </c>
      <c r="CI27" s="113" t="s">
        <v>443</v>
      </c>
      <c r="CJ27" s="56" t="s">
        <v>444</v>
      </c>
      <c r="CK27" s="45" t="s">
        <v>99</v>
      </c>
      <c r="CL27" s="97">
        <v>0.97</v>
      </c>
      <c r="CM27" s="96">
        <f>AVERAGE(CL27)</f>
        <v>0.97</v>
      </c>
      <c r="CN27" s="56" t="s">
        <v>445</v>
      </c>
      <c r="CO27" s="56" t="s">
        <v>443</v>
      </c>
      <c r="CP27" s="56" t="s">
        <v>446</v>
      </c>
      <c r="CQ27" s="45" t="s">
        <v>100</v>
      </c>
      <c r="CR27" s="97">
        <v>0.97</v>
      </c>
      <c r="CS27" s="96">
        <f>AVERAGE(CR27)</f>
        <v>0.97</v>
      </c>
      <c r="CT27" s="56" t="s">
        <v>395</v>
      </c>
      <c r="CU27" s="56" t="s">
        <v>396</v>
      </c>
      <c r="CV27" s="56" t="s">
        <v>447</v>
      </c>
      <c r="CW27" s="45" t="s">
        <v>101</v>
      </c>
      <c r="CX27" s="97">
        <v>0.97</v>
      </c>
      <c r="CY27" s="96">
        <f>AVERAGE(CX27)</f>
        <v>0.97</v>
      </c>
      <c r="CZ27" s="56" t="s">
        <v>445</v>
      </c>
      <c r="DA27" s="56" t="s">
        <v>448</v>
      </c>
      <c r="DB27" s="56" t="s">
        <v>449</v>
      </c>
      <c r="DC27" s="45" t="s">
        <v>102</v>
      </c>
      <c r="DD27" s="97">
        <v>0.97</v>
      </c>
      <c r="DE27" s="96">
        <f>AVERAGE(DD27)</f>
        <v>0.97</v>
      </c>
      <c r="DF27" s="56" t="s">
        <v>445</v>
      </c>
      <c r="DG27" s="118"/>
      <c r="DH27" s="56"/>
      <c r="DI27" s="45" t="s">
        <v>103</v>
      </c>
      <c r="DJ27" s="125" t="s">
        <v>65</v>
      </c>
      <c r="DK27" s="46" t="s">
        <v>450</v>
      </c>
      <c r="DL27" s="72">
        <v>42979</v>
      </c>
      <c r="DM27" s="72" t="s">
        <v>451</v>
      </c>
      <c r="DN27" s="126"/>
      <c r="DO27" s="82" t="s">
        <v>418</v>
      </c>
      <c r="DP27" s="214"/>
      <c r="DQ27" s="97"/>
      <c r="DR27" s="172"/>
      <c r="DS27" s="97"/>
      <c r="DT27" s="82"/>
      <c r="DU27" s="47"/>
      <c r="DV27" s="47"/>
      <c r="DW27" s="47"/>
      <c r="DX27" s="97"/>
      <c r="DY27" s="172"/>
      <c r="DZ27" s="97"/>
      <c r="EA27" s="82"/>
      <c r="EB27" s="47"/>
      <c r="EC27" s="47"/>
      <c r="ED27" s="43"/>
    </row>
    <row r="28" spans="1:148" s="76" customFormat="1" ht="293.25" customHeight="1" x14ac:dyDescent="0.2">
      <c r="A28" s="313">
        <v>8</v>
      </c>
      <c r="B28" s="294" t="s">
        <v>453</v>
      </c>
      <c r="C28" s="327" t="s">
        <v>454</v>
      </c>
      <c r="D28" s="314" t="s">
        <v>455</v>
      </c>
      <c r="E28" s="112" t="s">
        <v>65</v>
      </c>
      <c r="F28" s="46" t="s">
        <v>456</v>
      </c>
      <c r="G28" s="73">
        <v>43160</v>
      </c>
      <c r="H28" s="73">
        <v>43404</v>
      </c>
      <c r="I28" s="74">
        <f t="shared" si="0"/>
        <v>34.857142857142854</v>
      </c>
      <c r="J28" s="75">
        <v>0</v>
      </c>
      <c r="K28" s="61" t="s">
        <v>457</v>
      </c>
      <c r="L28" s="315">
        <f>AVERAGE(J28:J30)</f>
        <v>0</v>
      </c>
      <c r="M28" s="56" t="s">
        <v>117</v>
      </c>
      <c r="N28" s="56"/>
      <c r="O28" s="56" t="s">
        <v>118</v>
      </c>
      <c r="P28" s="45" t="s">
        <v>71</v>
      </c>
      <c r="Q28" s="89">
        <v>0.4</v>
      </c>
      <c r="R28" s="305">
        <f>AVERAGE(Q28:Q30)</f>
        <v>0.13333333333333333</v>
      </c>
      <c r="S28" s="56" t="s">
        <v>458</v>
      </c>
      <c r="T28" s="56" t="s">
        <v>459</v>
      </c>
      <c r="U28" s="56" t="s">
        <v>117</v>
      </c>
      <c r="V28" s="68" t="s">
        <v>75</v>
      </c>
      <c r="W28" s="272">
        <v>43216</v>
      </c>
      <c r="X28" s="266" t="s">
        <v>76</v>
      </c>
      <c r="Y28" s="328" t="s">
        <v>460</v>
      </c>
      <c r="Z28" s="355">
        <v>43231</v>
      </c>
      <c r="AA28" s="354">
        <v>20181020341991</v>
      </c>
      <c r="AB28" s="328" t="s">
        <v>461</v>
      </c>
      <c r="AC28" s="328" t="s">
        <v>462</v>
      </c>
      <c r="AD28" s="103">
        <v>0.4</v>
      </c>
      <c r="AE28" s="305">
        <f>AVERAGE(AD28:AD30)</f>
        <v>0.13333333333333333</v>
      </c>
      <c r="AF28" s="56" t="s">
        <v>463</v>
      </c>
      <c r="AG28" s="56" t="s">
        <v>464</v>
      </c>
      <c r="AH28" s="56" t="s">
        <v>465</v>
      </c>
      <c r="AI28" s="70" t="s">
        <v>83</v>
      </c>
      <c r="AJ28" s="270">
        <v>43305</v>
      </c>
      <c r="AK28" s="266" t="s">
        <v>84</v>
      </c>
      <c r="AL28" s="279" t="s">
        <v>466</v>
      </c>
      <c r="AM28" s="103">
        <v>0.4</v>
      </c>
      <c r="AN28" s="305">
        <f>AVERAGE(AM28:AM30)</f>
        <v>0.13333333333333333</v>
      </c>
      <c r="AO28" s="56" t="s">
        <v>467</v>
      </c>
      <c r="AP28" s="56" t="s">
        <v>468</v>
      </c>
      <c r="AQ28" s="56" t="s">
        <v>469</v>
      </c>
      <c r="AR28" s="60" t="s">
        <v>87</v>
      </c>
      <c r="AS28" s="301">
        <v>43384</v>
      </c>
      <c r="AT28" s="298" t="s">
        <v>88</v>
      </c>
      <c r="AU28" s="294" t="s">
        <v>470</v>
      </c>
      <c r="AV28" s="97">
        <v>1</v>
      </c>
      <c r="AW28" s="259">
        <f>AVERAGE(AV28:AV30)</f>
        <v>0.56666666666666665</v>
      </c>
      <c r="AX28" s="56" t="s">
        <v>471</v>
      </c>
      <c r="AY28" s="56" t="s">
        <v>472</v>
      </c>
      <c r="AZ28" s="56" t="s">
        <v>473</v>
      </c>
      <c r="BA28" s="68" t="s">
        <v>91</v>
      </c>
      <c r="BB28" s="280">
        <v>43504</v>
      </c>
      <c r="BC28" s="281">
        <v>20196200104682</v>
      </c>
      <c r="BD28" s="279" t="s">
        <v>474</v>
      </c>
      <c r="BE28" s="97">
        <v>1</v>
      </c>
      <c r="BF28" s="259">
        <f>AVERAGE(BE28:BE30)</f>
        <v>0.56666666666666665</v>
      </c>
      <c r="BG28" s="56" t="s">
        <v>475</v>
      </c>
      <c r="BH28" s="56" t="s">
        <v>472</v>
      </c>
      <c r="BI28" s="56" t="s">
        <v>476</v>
      </c>
      <c r="BJ28" s="45" t="s">
        <v>93</v>
      </c>
      <c r="BK28" s="260">
        <v>43571</v>
      </c>
      <c r="BL28" s="262">
        <v>20196200371912</v>
      </c>
      <c r="BM28" s="328" t="s">
        <v>477</v>
      </c>
      <c r="BN28" s="97">
        <v>1</v>
      </c>
      <c r="BO28" s="259">
        <f>AVERAGE(BN28:BN30)</f>
        <v>0.66666666666666663</v>
      </c>
      <c r="BP28" s="51" t="s">
        <v>475</v>
      </c>
      <c r="BQ28" s="56" t="s">
        <v>472</v>
      </c>
      <c r="BR28" s="56" t="s">
        <v>476</v>
      </c>
      <c r="BS28" s="45" t="s">
        <v>95</v>
      </c>
      <c r="BT28" s="270">
        <v>43668</v>
      </c>
      <c r="BU28" s="265">
        <v>20196200766742</v>
      </c>
      <c r="BV28" s="275" t="s">
        <v>478</v>
      </c>
      <c r="BW28" s="97">
        <v>1</v>
      </c>
      <c r="BX28" s="259">
        <f>AVERAGE(BW28:BW30)</f>
        <v>0.77333333333333332</v>
      </c>
      <c r="BY28" s="51" t="s">
        <v>475</v>
      </c>
      <c r="BZ28" s="56" t="s">
        <v>472</v>
      </c>
      <c r="CA28" s="56" t="s">
        <v>476</v>
      </c>
      <c r="CB28" s="45" t="s">
        <v>97</v>
      </c>
      <c r="CC28" s="260">
        <v>43763</v>
      </c>
      <c r="CD28" s="265">
        <v>20196201140312</v>
      </c>
      <c r="CE28" s="275" t="s">
        <v>479</v>
      </c>
      <c r="CF28" s="97">
        <v>1</v>
      </c>
      <c r="CG28" s="259">
        <f>AVERAGE(CF28:CF30)</f>
        <v>0.77333333333333332</v>
      </c>
      <c r="CH28" s="51" t="s">
        <v>480</v>
      </c>
      <c r="CI28" s="56" t="s">
        <v>472</v>
      </c>
      <c r="CJ28" s="56" t="s">
        <v>476</v>
      </c>
      <c r="CK28" s="45" t="s">
        <v>99</v>
      </c>
      <c r="CL28" s="97">
        <v>1</v>
      </c>
      <c r="CM28" s="259">
        <f>AVERAGE(CL28:CL30)</f>
        <v>0.83333333333333337</v>
      </c>
      <c r="CN28" s="46" t="s">
        <v>480</v>
      </c>
      <c r="CO28" s="56" t="s">
        <v>472</v>
      </c>
      <c r="CP28" s="56" t="s">
        <v>476</v>
      </c>
      <c r="CQ28" s="45" t="s">
        <v>100</v>
      </c>
      <c r="CR28" s="97">
        <v>1</v>
      </c>
      <c r="CS28" s="259">
        <f>AVERAGE(CR28:CR30)</f>
        <v>0.8666666666666667</v>
      </c>
      <c r="CT28" s="46" t="s">
        <v>480</v>
      </c>
      <c r="CU28" s="56" t="s">
        <v>472</v>
      </c>
      <c r="CV28" s="56" t="s">
        <v>476</v>
      </c>
      <c r="CW28" s="45" t="s">
        <v>101</v>
      </c>
      <c r="CX28" s="97">
        <v>1</v>
      </c>
      <c r="CY28" s="259">
        <f>AVERAGE(CX28:CX30)</f>
        <v>0.8666666666666667</v>
      </c>
      <c r="CZ28" s="46" t="s">
        <v>480</v>
      </c>
      <c r="DA28" s="56" t="s">
        <v>472</v>
      </c>
      <c r="DB28" s="56" t="s">
        <v>476</v>
      </c>
      <c r="DC28" s="45" t="s">
        <v>102</v>
      </c>
      <c r="DD28" s="97">
        <v>1</v>
      </c>
      <c r="DE28" s="259">
        <f>AVERAGE(DD28:DD30)</f>
        <v>0.8666666666666667</v>
      </c>
      <c r="DF28" s="46" t="s">
        <v>480</v>
      </c>
      <c r="DG28" s="56" t="s">
        <v>472</v>
      </c>
      <c r="DH28" s="56" t="s">
        <v>476</v>
      </c>
      <c r="DI28" s="45" t="s">
        <v>103</v>
      </c>
      <c r="DK28" s="126"/>
      <c r="DL28" s="126"/>
      <c r="DM28" s="126"/>
      <c r="DN28" s="126"/>
      <c r="DO28" s="126"/>
      <c r="DP28" s="214"/>
      <c r="DQ28" s="97"/>
      <c r="DR28" s="172"/>
      <c r="DS28" s="97"/>
      <c r="DT28" s="175"/>
      <c r="DU28" s="174"/>
      <c r="DV28" s="174"/>
      <c r="DW28" s="174"/>
      <c r="DX28" s="97"/>
      <c r="DY28" s="172"/>
      <c r="DZ28" s="97"/>
      <c r="EA28" s="175"/>
      <c r="EB28" s="174"/>
      <c r="EC28" s="174"/>
      <c r="ED28" s="43"/>
    </row>
    <row r="29" spans="1:148" s="76" customFormat="1" ht="249" customHeight="1" x14ac:dyDescent="0.2">
      <c r="A29" s="316"/>
      <c r="B29" s="294"/>
      <c r="C29" s="327"/>
      <c r="D29" s="314"/>
      <c r="E29" s="112" t="s">
        <v>104</v>
      </c>
      <c r="F29" s="46" t="s">
        <v>481</v>
      </c>
      <c r="G29" s="72">
        <v>43405</v>
      </c>
      <c r="H29" s="73">
        <v>43434</v>
      </c>
      <c r="I29" s="74">
        <f t="shared" si="0"/>
        <v>4.1428571428571432</v>
      </c>
      <c r="J29" s="75">
        <v>0</v>
      </c>
      <c r="K29" s="77" t="s">
        <v>482</v>
      </c>
      <c r="L29" s="315"/>
      <c r="M29" s="56" t="s">
        <v>117</v>
      </c>
      <c r="N29" s="56"/>
      <c r="O29" s="56" t="s">
        <v>118</v>
      </c>
      <c r="P29" s="45" t="s">
        <v>71</v>
      </c>
      <c r="Q29" s="89">
        <v>0</v>
      </c>
      <c r="R29" s="305"/>
      <c r="S29" s="56" t="s">
        <v>483</v>
      </c>
      <c r="T29" s="56"/>
      <c r="U29" s="56" t="s">
        <v>118</v>
      </c>
      <c r="V29" s="68" t="s">
        <v>75</v>
      </c>
      <c r="W29" s="272"/>
      <c r="X29" s="266"/>
      <c r="Y29" s="328"/>
      <c r="Z29" s="355"/>
      <c r="AA29" s="354"/>
      <c r="AB29" s="328"/>
      <c r="AC29" s="328"/>
      <c r="AD29" s="101">
        <v>0</v>
      </c>
      <c r="AE29" s="305"/>
      <c r="AF29" s="56" t="s">
        <v>463</v>
      </c>
      <c r="AG29" s="56" t="s">
        <v>484</v>
      </c>
      <c r="AH29" s="56" t="s">
        <v>465</v>
      </c>
      <c r="AI29" s="70" t="s">
        <v>83</v>
      </c>
      <c r="AJ29" s="272"/>
      <c r="AK29" s="266"/>
      <c r="AL29" s="279"/>
      <c r="AM29" s="101">
        <v>0</v>
      </c>
      <c r="AN29" s="305"/>
      <c r="AO29" s="56"/>
      <c r="AP29" s="56"/>
      <c r="AQ29" s="56" t="s">
        <v>485</v>
      </c>
      <c r="AR29" s="60" t="s">
        <v>87</v>
      </c>
      <c r="AS29" s="302"/>
      <c r="AT29" s="299"/>
      <c r="AU29" s="294"/>
      <c r="AV29" s="97">
        <v>0.7</v>
      </c>
      <c r="AW29" s="259"/>
      <c r="AX29" s="56" t="s">
        <v>486</v>
      </c>
      <c r="AY29" s="56" t="s">
        <v>487</v>
      </c>
      <c r="AZ29" s="56" t="s">
        <v>488</v>
      </c>
      <c r="BA29" s="68" t="s">
        <v>91</v>
      </c>
      <c r="BB29" s="278"/>
      <c r="BC29" s="277"/>
      <c r="BD29" s="279"/>
      <c r="BE29" s="97">
        <v>0.7</v>
      </c>
      <c r="BF29" s="259"/>
      <c r="BG29" s="56" t="s">
        <v>489</v>
      </c>
      <c r="BH29" s="56" t="s">
        <v>490</v>
      </c>
      <c r="BI29" s="56" t="s">
        <v>491</v>
      </c>
      <c r="BJ29" s="45" t="s">
        <v>93</v>
      </c>
      <c r="BK29" s="278"/>
      <c r="BL29" s="277"/>
      <c r="BM29" s="328"/>
      <c r="BN29" s="97">
        <v>1</v>
      </c>
      <c r="BO29" s="259"/>
      <c r="BP29" s="56" t="s">
        <v>492</v>
      </c>
      <c r="BQ29" s="47" t="s">
        <v>493</v>
      </c>
      <c r="BR29" s="52" t="s">
        <v>494</v>
      </c>
      <c r="BS29" s="45" t="s">
        <v>95</v>
      </c>
      <c r="BT29" s="272"/>
      <c r="BU29" s="266"/>
      <c r="BV29" s="288"/>
      <c r="BW29" s="97">
        <v>1</v>
      </c>
      <c r="BX29" s="259"/>
      <c r="BY29" s="56" t="s">
        <v>357</v>
      </c>
      <c r="BZ29" s="56" t="s">
        <v>495</v>
      </c>
      <c r="CA29" s="52" t="s">
        <v>496</v>
      </c>
      <c r="CB29" s="45" t="s">
        <v>97</v>
      </c>
      <c r="CC29" s="278"/>
      <c r="CD29" s="266"/>
      <c r="CE29" s="288"/>
      <c r="CF29" s="97">
        <v>1</v>
      </c>
      <c r="CG29" s="259"/>
      <c r="CH29" s="56" t="s">
        <v>497</v>
      </c>
      <c r="CI29" s="56" t="s">
        <v>495</v>
      </c>
      <c r="CJ29" s="52" t="s">
        <v>496</v>
      </c>
      <c r="CK29" s="45" t="s">
        <v>99</v>
      </c>
      <c r="CL29" s="97">
        <v>1</v>
      </c>
      <c r="CM29" s="259"/>
      <c r="CN29" s="56" t="s">
        <v>497</v>
      </c>
      <c r="CO29" s="56" t="s">
        <v>495</v>
      </c>
      <c r="CP29" s="52" t="s">
        <v>496</v>
      </c>
      <c r="CQ29" s="45" t="s">
        <v>100</v>
      </c>
      <c r="CR29" s="97">
        <v>1</v>
      </c>
      <c r="CS29" s="259"/>
      <c r="CT29" s="56" t="s">
        <v>497</v>
      </c>
      <c r="CU29" s="56" t="s">
        <v>495</v>
      </c>
      <c r="CV29" s="52" t="s">
        <v>496</v>
      </c>
      <c r="CW29" s="45" t="s">
        <v>101</v>
      </c>
      <c r="CX29" s="97">
        <v>1</v>
      </c>
      <c r="CY29" s="259"/>
      <c r="CZ29" s="56" t="s">
        <v>497</v>
      </c>
      <c r="DA29" s="56" t="s">
        <v>495</v>
      </c>
      <c r="DB29" s="52" t="s">
        <v>496</v>
      </c>
      <c r="DC29" s="45" t="s">
        <v>102</v>
      </c>
      <c r="DD29" s="97">
        <v>1</v>
      </c>
      <c r="DE29" s="259"/>
      <c r="DF29" s="56" t="s">
        <v>497</v>
      </c>
      <c r="DG29" s="56" t="s">
        <v>495</v>
      </c>
      <c r="DH29" s="52" t="s">
        <v>496</v>
      </c>
      <c r="DI29" s="45" t="s">
        <v>103</v>
      </c>
      <c r="DK29" s="126"/>
      <c r="DL29" s="126"/>
      <c r="DM29" s="126"/>
      <c r="DN29" s="126"/>
      <c r="DO29" s="126"/>
      <c r="DP29" s="214"/>
      <c r="DQ29" s="97"/>
      <c r="DR29" s="172"/>
      <c r="DS29" s="97"/>
      <c r="DT29" s="174"/>
      <c r="DU29" s="174"/>
      <c r="DV29" s="174"/>
      <c r="DW29" s="174"/>
      <c r="DX29" s="97"/>
      <c r="DY29" s="172"/>
      <c r="DZ29" s="97"/>
      <c r="EA29" s="174"/>
      <c r="EB29" s="174"/>
      <c r="EC29" s="174"/>
      <c r="ED29" s="174"/>
    </row>
    <row r="30" spans="1:148" s="76" customFormat="1" ht="324" customHeight="1" x14ac:dyDescent="0.2">
      <c r="A30" s="316"/>
      <c r="B30" s="294"/>
      <c r="C30" s="327"/>
      <c r="D30" s="314"/>
      <c r="E30" s="112" t="s">
        <v>114</v>
      </c>
      <c r="F30" s="46" t="s">
        <v>498</v>
      </c>
      <c r="G30" s="72">
        <v>43435</v>
      </c>
      <c r="H30" s="78">
        <v>43465</v>
      </c>
      <c r="I30" s="74">
        <f t="shared" si="0"/>
        <v>4.2857142857142856</v>
      </c>
      <c r="J30" s="75">
        <v>0</v>
      </c>
      <c r="K30" s="77" t="s">
        <v>418</v>
      </c>
      <c r="L30" s="315"/>
      <c r="M30" s="56" t="s">
        <v>117</v>
      </c>
      <c r="N30" s="56"/>
      <c r="O30" s="56" t="s">
        <v>118</v>
      </c>
      <c r="P30" s="45" t="s">
        <v>71</v>
      </c>
      <c r="Q30" s="89">
        <v>0</v>
      </c>
      <c r="R30" s="305"/>
      <c r="S30" s="56" t="s">
        <v>483</v>
      </c>
      <c r="T30" s="56"/>
      <c r="U30" s="56" t="s">
        <v>118</v>
      </c>
      <c r="V30" s="68" t="s">
        <v>75</v>
      </c>
      <c r="W30" s="273"/>
      <c r="X30" s="267"/>
      <c r="Y30" s="328"/>
      <c r="Z30" s="355"/>
      <c r="AA30" s="354"/>
      <c r="AB30" s="328"/>
      <c r="AC30" s="328"/>
      <c r="AD30" s="101">
        <v>0</v>
      </c>
      <c r="AE30" s="305"/>
      <c r="AF30" s="56" t="s">
        <v>463</v>
      </c>
      <c r="AG30" s="56"/>
      <c r="AH30" s="56" t="s">
        <v>465</v>
      </c>
      <c r="AI30" s="62" t="s">
        <v>83</v>
      </c>
      <c r="AJ30" s="273"/>
      <c r="AK30" s="267"/>
      <c r="AL30" s="279"/>
      <c r="AM30" s="101">
        <v>0</v>
      </c>
      <c r="AN30" s="305"/>
      <c r="AO30" s="56"/>
      <c r="AP30" s="56"/>
      <c r="AQ30" s="56" t="s">
        <v>499</v>
      </c>
      <c r="AR30" s="60" t="s">
        <v>87</v>
      </c>
      <c r="AS30" s="296"/>
      <c r="AT30" s="300"/>
      <c r="AU30" s="294"/>
      <c r="AV30" s="97">
        <v>0</v>
      </c>
      <c r="AW30" s="259"/>
      <c r="AX30" s="56" t="s">
        <v>500</v>
      </c>
      <c r="AY30" s="56" t="s">
        <v>472</v>
      </c>
      <c r="AZ30" s="56" t="s">
        <v>501</v>
      </c>
      <c r="BA30" s="68" t="s">
        <v>91</v>
      </c>
      <c r="BB30" s="261"/>
      <c r="BC30" s="263"/>
      <c r="BD30" s="279"/>
      <c r="BE30" s="97">
        <v>0</v>
      </c>
      <c r="BF30" s="259"/>
      <c r="BG30" s="56"/>
      <c r="BH30" s="56"/>
      <c r="BI30" s="56" t="s">
        <v>501</v>
      </c>
      <c r="BJ30" s="45" t="s">
        <v>93</v>
      </c>
      <c r="BK30" s="261"/>
      <c r="BL30" s="263"/>
      <c r="BM30" s="328"/>
      <c r="BN30" s="97">
        <v>0</v>
      </c>
      <c r="BO30" s="259"/>
      <c r="BP30" s="56" t="s">
        <v>502</v>
      </c>
      <c r="BQ30" s="47" t="s">
        <v>503</v>
      </c>
      <c r="BR30" s="52" t="s">
        <v>504</v>
      </c>
      <c r="BS30" s="45" t="s">
        <v>95</v>
      </c>
      <c r="BT30" s="273"/>
      <c r="BU30" s="267"/>
      <c r="BV30" s="276"/>
      <c r="BW30" s="97">
        <v>0.32</v>
      </c>
      <c r="BX30" s="259"/>
      <c r="BY30" s="56" t="s">
        <v>505</v>
      </c>
      <c r="BZ30" s="56" t="s">
        <v>506</v>
      </c>
      <c r="CA30" s="58" t="s">
        <v>507</v>
      </c>
      <c r="CB30" s="71" t="s">
        <v>97</v>
      </c>
      <c r="CC30" s="261"/>
      <c r="CD30" s="267"/>
      <c r="CE30" s="276"/>
      <c r="CF30" s="98">
        <v>0.32</v>
      </c>
      <c r="CG30" s="259"/>
      <c r="CH30" s="113" t="s">
        <v>508</v>
      </c>
      <c r="CI30" s="113" t="s">
        <v>509</v>
      </c>
      <c r="CJ30" s="56" t="s">
        <v>510</v>
      </c>
      <c r="CK30" s="45" t="s">
        <v>99</v>
      </c>
      <c r="CL30" s="98">
        <v>0.5</v>
      </c>
      <c r="CM30" s="259"/>
      <c r="CN30" s="56" t="s">
        <v>511</v>
      </c>
      <c r="CO30" s="56" t="s">
        <v>512</v>
      </c>
      <c r="CP30" s="56" t="s">
        <v>513</v>
      </c>
      <c r="CQ30" s="45" t="s">
        <v>100</v>
      </c>
      <c r="CR30" s="98">
        <v>0.6</v>
      </c>
      <c r="CS30" s="259"/>
      <c r="CT30" s="56" t="s">
        <v>514</v>
      </c>
      <c r="CU30" s="56" t="s">
        <v>515</v>
      </c>
      <c r="CV30" s="56" t="s">
        <v>516</v>
      </c>
      <c r="CW30" s="45" t="s">
        <v>101</v>
      </c>
      <c r="CX30" s="98">
        <v>0.6</v>
      </c>
      <c r="CY30" s="259"/>
      <c r="CZ30" s="56" t="s">
        <v>497</v>
      </c>
      <c r="DA30" s="56"/>
      <c r="DB30" s="52" t="s">
        <v>517</v>
      </c>
      <c r="DC30" s="45" t="s">
        <v>102</v>
      </c>
      <c r="DD30" s="98">
        <v>0.6</v>
      </c>
      <c r="DE30" s="259"/>
      <c r="DF30" s="56" t="s">
        <v>518</v>
      </c>
      <c r="DG30" s="56" t="s">
        <v>519</v>
      </c>
      <c r="DH30" s="52"/>
      <c r="DI30" s="45" t="s">
        <v>103</v>
      </c>
      <c r="DK30" s="126"/>
      <c r="DL30" s="126"/>
      <c r="DM30" s="126"/>
      <c r="DN30" s="126"/>
      <c r="DO30" s="126"/>
      <c r="DP30" s="214"/>
      <c r="DQ30" s="97"/>
      <c r="DR30" s="172"/>
      <c r="DS30" s="97"/>
      <c r="DT30" s="174"/>
      <c r="DU30" s="174"/>
      <c r="DV30" s="174"/>
      <c r="DW30" s="174"/>
      <c r="DX30" s="97"/>
      <c r="DY30" s="172"/>
      <c r="DZ30" s="97"/>
      <c r="EA30" s="174"/>
      <c r="EB30" s="174"/>
      <c r="EC30" s="174"/>
      <c r="ED30" s="174"/>
    </row>
    <row r="31" spans="1:148" s="204" customFormat="1" ht="46.5" customHeight="1" x14ac:dyDescent="0.2">
      <c r="A31" s="177"/>
      <c r="B31" s="178" t="s">
        <v>568</v>
      </c>
      <c r="C31" s="179"/>
      <c r="D31" s="180"/>
      <c r="E31" s="181"/>
      <c r="F31" s="182"/>
      <c r="G31" s="183"/>
      <c r="H31" s="184"/>
      <c r="I31" s="185"/>
      <c r="J31" s="186"/>
      <c r="K31" s="187"/>
      <c r="L31" s="188"/>
      <c r="M31" s="189"/>
      <c r="N31" s="189"/>
      <c r="O31" s="189"/>
      <c r="P31" s="181"/>
      <c r="Q31" s="190"/>
      <c r="R31" s="190"/>
      <c r="S31" s="189"/>
      <c r="T31" s="189"/>
      <c r="U31" s="189"/>
      <c r="V31" s="191"/>
      <c r="W31" s="192"/>
      <c r="X31" s="193"/>
      <c r="Y31" s="189"/>
      <c r="Z31" s="192"/>
      <c r="AA31" s="193"/>
      <c r="AB31" s="189"/>
      <c r="AC31" s="189"/>
      <c r="AD31" s="190"/>
      <c r="AE31" s="190"/>
      <c r="AF31" s="189"/>
      <c r="AG31" s="189"/>
      <c r="AH31" s="189"/>
      <c r="AI31" s="191"/>
      <c r="AJ31" s="192"/>
      <c r="AK31" s="193"/>
      <c r="AL31" s="189"/>
      <c r="AM31" s="190"/>
      <c r="AN31" s="190"/>
      <c r="AO31" s="189"/>
      <c r="AP31" s="189"/>
      <c r="AQ31" s="189"/>
      <c r="AR31" s="194"/>
      <c r="AS31" s="195"/>
      <c r="AT31" s="196"/>
      <c r="AU31" s="197"/>
      <c r="AV31" s="198"/>
      <c r="AW31" s="199"/>
      <c r="AX31" s="189"/>
      <c r="AY31" s="189"/>
      <c r="AZ31" s="189"/>
      <c r="BA31" s="191"/>
      <c r="BB31" s="200"/>
      <c r="BC31" s="201"/>
      <c r="BD31" s="189"/>
      <c r="BE31" s="198"/>
      <c r="BF31" s="199"/>
      <c r="BG31" s="189"/>
      <c r="BH31" s="189"/>
      <c r="BI31" s="189"/>
      <c r="BJ31" s="181"/>
      <c r="BK31" s="200"/>
      <c r="BL31" s="201"/>
      <c r="BM31" s="189"/>
      <c r="BN31" s="198"/>
      <c r="BO31" s="199"/>
      <c r="BP31" s="189"/>
      <c r="BQ31" s="202"/>
      <c r="BR31" s="189"/>
      <c r="BS31" s="181"/>
      <c r="BT31" s="192"/>
      <c r="BU31" s="193"/>
      <c r="BV31" s="189"/>
      <c r="BW31" s="198"/>
      <c r="BX31" s="199"/>
      <c r="BY31" s="189"/>
      <c r="BZ31" s="189"/>
      <c r="CA31" s="203"/>
      <c r="CB31" s="181"/>
      <c r="CC31" s="200"/>
      <c r="CD31" s="193"/>
      <c r="CE31" s="189"/>
      <c r="CF31" s="198"/>
      <c r="CG31" s="199"/>
      <c r="CH31" s="189"/>
      <c r="CI31" s="189"/>
      <c r="CJ31" s="189"/>
      <c r="CK31" s="181"/>
      <c r="CL31" s="198"/>
      <c r="CM31" s="199"/>
      <c r="CN31" s="189"/>
      <c r="CO31" s="189"/>
      <c r="CP31" s="189"/>
      <c r="CQ31" s="181"/>
      <c r="CR31" s="198"/>
      <c r="CS31" s="199"/>
      <c r="CT31" s="189"/>
      <c r="CU31" s="189"/>
      <c r="CV31" s="189"/>
      <c r="CW31" s="181"/>
      <c r="CX31" s="198"/>
      <c r="CY31" s="199"/>
      <c r="CZ31" s="189"/>
      <c r="DA31" s="189"/>
      <c r="DB31" s="189"/>
      <c r="DC31" s="181"/>
      <c r="DD31" s="198"/>
      <c r="DE31" s="199"/>
      <c r="DF31" s="189"/>
      <c r="DG31" s="189"/>
      <c r="DH31" s="189"/>
      <c r="DI31" s="181"/>
      <c r="DK31" s="205"/>
      <c r="DL31" s="205"/>
      <c r="DM31" s="205"/>
      <c r="DN31" s="205"/>
      <c r="DO31" s="205"/>
      <c r="DP31" s="205"/>
      <c r="DQ31" s="218"/>
      <c r="DR31" s="219"/>
      <c r="DS31" s="218"/>
      <c r="DT31" s="220"/>
      <c r="DU31" s="220"/>
      <c r="DV31" s="220"/>
      <c r="DW31" s="220"/>
      <c r="DX31" s="218"/>
      <c r="DY31" s="219"/>
      <c r="DZ31" s="218"/>
      <c r="EA31" s="220"/>
      <c r="EB31" s="220"/>
      <c r="EC31" s="220"/>
      <c r="ED31" s="220"/>
    </row>
    <row r="32" spans="1:148" s="76" customFormat="1" ht="324" customHeight="1" x14ac:dyDescent="0.2">
      <c r="A32" s="146"/>
      <c r="B32" s="208" t="s">
        <v>182</v>
      </c>
      <c r="C32" s="212" t="s">
        <v>183</v>
      </c>
      <c r="D32" s="209" t="s">
        <v>184</v>
      </c>
      <c r="E32" s="112" t="s">
        <v>65</v>
      </c>
      <c r="F32" s="222" t="s">
        <v>245</v>
      </c>
      <c r="G32" s="72">
        <v>42979</v>
      </c>
      <c r="H32" s="72">
        <v>44865</v>
      </c>
      <c r="I32" s="211">
        <v>269</v>
      </c>
      <c r="J32" s="75">
        <v>1</v>
      </c>
      <c r="K32" s="210" t="s">
        <v>246</v>
      </c>
      <c r="L32" s="148"/>
      <c r="M32" s="149"/>
      <c r="N32" s="149"/>
      <c r="O32" s="149"/>
      <c r="P32" s="150"/>
      <c r="Q32" s="93">
        <v>0.92500000000000004</v>
      </c>
      <c r="R32" s="207">
        <f>AVERAGE(Q32:Q32)</f>
        <v>0.92500000000000004</v>
      </c>
      <c r="S32" s="149"/>
      <c r="T32" s="149"/>
      <c r="U32" s="149"/>
      <c r="V32" s="153"/>
      <c r="W32" s="154"/>
      <c r="X32" s="155"/>
      <c r="Y32" s="149"/>
      <c r="Z32" s="154"/>
      <c r="AA32" s="155"/>
      <c r="AB32" s="149"/>
      <c r="AC32" s="149"/>
      <c r="AD32" s="156"/>
      <c r="AE32" s="152"/>
      <c r="AF32" s="149"/>
      <c r="AG32" s="149"/>
      <c r="AH32" s="149"/>
      <c r="AI32" s="157"/>
      <c r="AJ32" s="154"/>
      <c r="AK32" s="155"/>
      <c r="AL32" s="149"/>
      <c r="AM32" s="156"/>
      <c r="AN32" s="152"/>
      <c r="AO32" s="149"/>
      <c r="AP32" s="149"/>
      <c r="AQ32" s="149"/>
      <c r="AR32" s="158"/>
      <c r="AS32" s="159"/>
      <c r="AT32" s="160"/>
      <c r="AU32" s="147"/>
      <c r="AV32" s="161"/>
      <c r="AW32" s="162"/>
      <c r="AX32" s="149"/>
      <c r="AY32" s="149"/>
      <c r="AZ32" s="149"/>
      <c r="BA32" s="153"/>
      <c r="BB32" s="163"/>
      <c r="BC32" s="164"/>
      <c r="BD32" s="149"/>
      <c r="BE32" s="161"/>
      <c r="BF32" s="162"/>
      <c r="BG32" s="149"/>
      <c r="BH32" s="149"/>
      <c r="BI32" s="149"/>
      <c r="BJ32" s="150"/>
      <c r="BK32" s="163"/>
      <c r="BL32" s="164"/>
      <c r="BM32" s="149"/>
      <c r="BN32" s="161"/>
      <c r="BO32" s="162"/>
      <c r="BP32" s="149"/>
      <c r="BQ32" s="165"/>
      <c r="BR32" s="166"/>
      <c r="BS32" s="150"/>
      <c r="BT32" s="154"/>
      <c r="BU32" s="155"/>
      <c r="BV32" s="149"/>
      <c r="BW32" s="161"/>
      <c r="BX32" s="162"/>
      <c r="BY32" s="149"/>
      <c r="BZ32" s="149"/>
      <c r="CA32" s="167"/>
      <c r="CB32" s="150"/>
      <c r="CC32" s="163"/>
      <c r="CD32" s="155"/>
      <c r="CE32" s="149"/>
      <c r="CF32" s="161"/>
      <c r="CG32" s="162"/>
      <c r="CH32" s="168"/>
      <c r="CI32" s="168"/>
      <c r="CJ32" s="149"/>
      <c r="CK32" s="150"/>
      <c r="CL32" s="161"/>
      <c r="CM32" s="162"/>
      <c r="CN32" s="149"/>
      <c r="CO32" s="149"/>
      <c r="CP32" s="149"/>
      <c r="CQ32" s="150"/>
      <c r="CR32" s="161"/>
      <c r="CS32" s="162"/>
      <c r="CT32" s="149"/>
      <c r="CU32" s="149"/>
      <c r="CV32" s="149"/>
      <c r="CW32" s="150"/>
      <c r="CX32" s="161"/>
      <c r="CY32" s="162"/>
      <c r="CZ32" s="149"/>
      <c r="DA32" s="149"/>
      <c r="DB32" s="166"/>
      <c r="DC32" s="150"/>
      <c r="DD32" s="161"/>
      <c r="DE32" s="162"/>
      <c r="DF32" s="149"/>
      <c r="DG32" s="149"/>
      <c r="DH32" s="166"/>
      <c r="DI32" s="150"/>
      <c r="DK32" s="169"/>
      <c r="DL32" s="169"/>
      <c r="DM32" s="169"/>
      <c r="DN32" s="169"/>
      <c r="DO32" s="169"/>
      <c r="DP32" s="169"/>
      <c r="DQ32" s="94">
        <v>0.85</v>
      </c>
      <c r="DR32" s="221">
        <v>7.0000000000000007E-2</v>
      </c>
      <c r="DS32" s="94">
        <f>DQ32+DR32</f>
        <v>0.91999999999999993</v>
      </c>
      <c r="DT32" s="223" t="s">
        <v>247</v>
      </c>
      <c r="DU32" s="224" t="s">
        <v>248</v>
      </c>
      <c r="DV32" s="222" t="s">
        <v>592</v>
      </c>
      <c r="DW32" s="174" t="s">
        <v>593</v>
      </c>
      <c r="DX32" s="232">
        <f>DS32</f>
        <v>0.91999999999999993</v>
      </c>
      <c r="DY32" s="172">
        <v>7.4999999999999997E-2</v>
      </c>
      <c r="DZ32" s="228">
        <f>DX32+DY32</f>
        <v>0.99499999999999988</v>
      </c>
      <c r="EA32" s="174" t="s">
        <v>575</v>
      </c>
      <c r="EB32" s="174" t="s">
        <v>576</v>
      </c>
      <c r="EC32" s="230" t="s">
        <v>600</v>
      </c>
      <c r="ED32" s="43" t="s">
        <v>591</v>
      </c>
      <c r="EE32" s="94">
        <f>DZ32</f>
        <v>0.99499999999999988</v>
      </c>
      <c r="EF32" s="172"/>
      <c r="EG32" s="94">
        <f>EE32+EF32</f>
        <v>0.99499999999999988</v>
      </c>
      <c r="EH32" s="174"/>
      <c r="EI32" s="174"/>
      <c r="EJ32" s="174"/>
      <c r="EK32" s="174"/>
      <c r="EL32" s="94">
        <f>EG32</f>
        <v>0.99499999999999988</v>
      </c>
      <c r="EM32" s="172"/>
      <c r="EN32" s="94">
        <f>EL32+EM32</f>
        <v>0.99499999999999988</v>
      </c>
      <c r="EO32" s="174"/>
      <c r="EP32" s="174"/>
      <c r="EQ32" s="174"/>
      <c r="ER32" s="174"/>
    </row>
    <row r="33" spans="1:148" s="76" customFormat="1" ht="271.5" customHeight="1" x14ac:dyDescent="0.2">
      <c r="A33" s="146"/>
      <c r="B33" s="170" t="s">
        <v>293</v>
      </c>
      <c r="C33" s="145" t="s">
        <v>294</v>
      </c>
      <c r="D33" s="171" t="s">
        <v>295</v>
      </c>
      <c r="E33" s="112" t="s">
        <v>65</v>
      </c>
      <c r="F33" s="210" t="s">
        <v>339</v>
      </c>
      <c r="G33" s="72">
        <v>42979</v>
      </c>
      <c r="H33" s="72">
        <v>44500</v>
      </c>
      <c r="I33" s="211">
        <v>217</v>
      </c>
      <c r="J33" s="75"/>
      <c r="K33" s="210" t="s">
        <v>340</v>
      </c>
      <c r="L33" s="148"/>
      <c r="M33" s="149"/>
      <c r="N33" s="149"/>
      <c r="O33" s="149"/>
      <c r="P33" s="150"/>
      <c r="Q33" s="151"/>
      <c r="R33" s="152"/>
      <c r="S33" s="149"/>
      <c r="T33" s="149"/>
      <c r="U33" s="149"/>
      <c r="V33" s="153"/>
      <c r="W33" s="154"/>
      <c r="X33" s="155"/>
      <c r="Y33" s="149"/>
      <c r="Z33" s="154"/>
      <c r="AA33" s="155"/>
      <c r="AB33" s="149"/>
      <c r="AC33" s="149"/>
      <c r="AD33" s="156"/>
      <c r="AE33" s="152"/>
      <c r="AF33" s="149"/>
      <c r="AG33" s="149"/>
      <c r="AH33" s="149"/>
      <c r="AI33" s="157"/>
      <c r="AJ33" s="154"/>
      <c r="AK33" s="155"/>
      <c r="AL33" s="149"/>
      <c r="AM33" s="156"/>
      <c r="AN33" s="152"/>
      <c r="AO33" s="149"/>
      <c r="AP33" s="149"/>
      <c r="AQ33" s="149"/>
      <c r="AR33" s="158"/>
      <c r="AS33" s="159"/>
      <c r="AT33" s="160"/>
      <c r="AU33" s="147"/>
      <c r="AV33" s="161"/>
      <c r="AW33" s="162"/>
      <c r="AX33" s="149"/>
      <c r="AY33" s="149"/>
      <c r="AZ33" s="149"/>
      <c r="BA33" s="153"/>
      <c r="BB33" s="163"/>
      <c r="BC33" s="164"/>
      <c r="BD33" s="149"/>
      <c r="BE33" s="161"/>
      <c r="BF33" s="162"/>
      <c r="BG33" s="149"/>
      <c r="BH33" s="149"/>
      <c r="BI33" s="149"/>
      <c r="BJ33" s="150"/>
      <c r="BK33" s="163"/>
      <c r="BL33" s="164"/>
      <c r="BM33" s="149"/>
      <c r="BN33" s="161"/>
      <c r="BO33" s="162"/>
      <c r="BP33" s="149"/>
      <c r="BQ33" s="165"/>
      <c r="BR33" s="166"/>
      <c r="BS33" s="150"/>
      <c r="BT33" s="154"/>
      <c r="BU33" s="155"/>
      <c r="BV33" s="149"/>
      <c r="BW33" s="161"/>
      <c r="BX33" s="162"/>
      <c r="BY33" s="149"/>
      <c r="BZ33" s="149"/>
      <c r="CA33" s="167"/>
      <c r="CB33" s="150"/>
      <c r="CC33" s="163"/>
      <c r="CD33" s="155"/>
      <c r="CE33" s="149"/>
      <c r="CF33" s="161"/>
      <c r="CG33" s="162"/>
      <c r="CH33" s="168"/>
      <c r="CI33" s="168"/>
      <c r="CJ33" s="149"/>
      <c r="CK33" s="150"/>
      <c r="CL33" s="161"/>
      <c r="CM33" s="162"/>
      <c r="CN33" s="149"/>
      <c r="CO33" s="149"/>
      <c r="CP33" s="149"/>
      <c r="CQ33" s="150"/>
      <c r="CR33" s="161"/>
      <c r="CS33" s="162"/>
      <c r="CT33" s="149"/>
      <c r="CU33" s="149"/>
      <c r="CV33" s="149"/>
      <c r="CW33" s="150"/>
      <c r="CX33" s="161"/>
      <c r="CY33" s="162"/>
      <c r="CZ33" s="149"/>
      <c r="DA33" s="149"/>
      <c r="DB33" s="166"/>
      <c r="DC33" s="150"/>
      <c r="DD33" s="161"/>
      <c r="DE33" s="162"/>
      <c r="DF33" s="149"/>
      <c r="DG33" s="149"/>
      <c r="DH33" s="166"/>
      <c r="DI33" s="150"/>
      <c r="DK33" s="169"/>
      <c r="DL33" s="169"/>
      <c r="DM33" s="169"/>
      <c r="DN33" s="169"/>
      <c r="DO33" s="169"/>
      <c r="DP33" s="169"/>
      <c r="DQ33" s="97">
        <v>1</v>
      </c>
      <c r="DR33" s="221">
        <v>0</v>
      </c>
      <c r="DS33" s="94">
        <f>DQ33+DR33</f>
        <v>1</v>
      </c>
      <c r="DT33" s="116" t="s">
        <v>337</v>
      </c>
      <c r="DU33" s="225" t="s">
        <v>338</v>
      </c>
      <c r="DV33" s="174" t="s">
        <v>594</v>
      </c>
      <c r="DW33" s="227" t="s">
        <v>593</v>
      </c>
      <c r="DX33" s="94">
        <f t="shared" ref="DX33:DX38" si="3">DS33</f>
        <v>1</v>
      </c>
      <c r="DY33" s="226">
        <v>0</v>
      </c>
      <c r="DZ33" s="94">
        <f t="shared" ref="DZ33:DZ38" si="4">DX33+DY33</f>
        <v>1</v>
      </c>
      <c r="EA33" s="174" t="s">
        <v>578</v>
      </c>
      <c r="EB33" s="213" t="s">
        <v>577</v>
      </c>
      <c r="EC33" s="230" t="s">
        <v>601</v>
      </c>
      <c r="ED33" s="43" t="s">
        <v>591</v>
      </c>
      <c r="EE33" s="94">
        <f t="shared" ref="EE33:EE38" si="5">DZ33</f>
        <v>1</v>
      </c>
      <c r="EF33" s="172"/>
      <c r="EG33" s="94">
        <f t="shared" ref="EG33:EG38" si="6">EE33+EF33</f>
        <v>1</v>
      </c>
      <c r="EH33" s="174"/>
      <c r="EI33" s="174"/>
      <c r="EJ33" s="174"/>
      <c r="EK33" s="174"/>
      <c r="EL33" s="94">
        <f t="shared" ref="EL33:EL38" si="7">EG33</f>
        <v>1</v>
      </c>
      <c r="EM33" s="172"/>
      <c r="EN33" s="94">
        <f t="shared" ref="EN33:EN38" si="8">EL33+EM33</f>
        <v>1</v>
      </c>
      <c r="EO33" s="174"/>
      <c r="EP33" s="174"/>
      <c r="EQ33" s="174"/>
      <c r="ER33" s="174"/>
    </row>
    <row r="34" spans="1:148" s="76" customFormat="1" ht="194.25" customHeight="1" x14ac:dyDescent="0.2">
      <c r="A34" s="146"/>
      <c r="B34" s="247" t="s">
        <v>341</v>
      </c>
      <c r="C34" s="249" t="s">
        <v>342</v>
      </c>
      <c r="D34" s="251" t="s">
        <v>343</v>
      </c>
      <c r="E34" s="112" t="s">
        <v>65</v>
      </c>
      <c r="F34" s="210" t="s">
        <v>367</v>
      </c>
      <c r="G34" s="72"/>
      <c r="H34" s="78"/>
      <c r="I34" s="74"/>
      <c r="J34" s="75"/>
      <c r="K34" s="77" t="s">
        <v>569</v>
      </c>
      <c r="L34" s="148"/>
      <c r="M34" s="149"/>
      <c r="N34" s="149"/>
      <c r="O34" s="149"/>
      <c r="P34" s="150"/>
      <c r="Q34" s="151"/>
      <c r="R34" s="152"/>
      <c r="S34" s="149"/>
      <c r="T34" s="149"/>
      <c r="U34" s="149"/>
      <c r="V34" s="153"/>
      <c r="W34" s="154"/>
      <c r="X34" s="155"/>
      <c r="Y34" s="149"/>
      <c r="Z34" s="154"/>
      <c r="AA34" s="155"/>
      <c r="AB34" s="149"/>
      <c r="AC34" s="149"/>
      <c r="AD34" s="156"/>
      <c r="AE34" s="152"/>
      <c r="AF34" s="149"/>
      <c r="AG34" s="149"/>
      <c r="AH34" s="149"/>
      <c r="AI34" s="157"/>
      <c r="AJ34" s="154"/>
      <c r="AK34" s="155"/>
      <c r="AL34" s="149"/>
      <c r="AM34" s="156"/>
      <c r="AN34" s="152"/>
      <c r="AO34" s="149"/>
      <c r="AP34" s="149"/>
      <c r="AQ34" s="149"/>
      <c r="AR34" s="158"/>
      <c r="AS34" s="159"/>
      <c r="AT34" s="160"/>
      <c r="AU34" s="147"/>
      <c r="AV34" s="161"/>
      <c r="AW34" s="162"/>
      <c r="AX34" s="149"/>
      <c r="AY34" s="149"/>
      <c r="AZ34" s="149"/>
      <c r="BA34" s="153"/>
      <c r="BB34" s="163"/>
      <c r="BC34" s="164"/>
      <c r="BD34" s="149"/>
      <c r="BE34" s="161"/>
      <c r="BF34" s="162"/>
      <c r="BG34" s="149"/>
      <c r="BH34" s="149"/>
      <c r="BI34" s="149"/>
      <c r="BJ34" s="150"/>
      <c r="BK34" s="163"/>
      <c r="BL34" s="164"/>
      <c r="BM34" s="149"/>
      <c r="BN34" s="161"/>
      <c r="BO34" s="162"/>
      <c r="BP34" s="149"/>
      <c r="BQ34" s="165"/>
      <c r="BR34" s="166"/>
      <c r="BS34" s="150"/>
      <c r="BT34" s="154"/>
      <c r="BU34" s="155"/>
      <c r="BV34" s="149"/>
      <c r="BW34" s="161"/>
      <c r="BX34" s="162"/>
      <c r="BY34" s="149"/>
      <c r="BZ34" s="149"/>
      <c r="CA34" s="167"/>
      <c r="CB34" s="150"/>
      <c r="CC34" s="163"/>
      <c r="CD34" s="155"/>
      <c r="CE34" s="149"/>
      <c r="CF34" s="161"/>
      <c r="CG34" s="162"/>
      <c r="CH34" s="168"/>
      <c r="CI34" s="168"/>
      <c r="CJ34" s="149"/>
      <c r="CK34" s="150"/>
      <c r="CL34" s="161"/>
      <c r="CM34" s="162"/>
      <c r="CN34" s="149"/>
      <c r="CO34" s="149"/>
      <c r="CP34" s="149"/>
      <c r="CQ34" s="150"/>
      <c r="CR34" s="161"/>
      <c r="CS34" s="162"/>
      <c r="CT34" s="149"/>
      <c r="CU34" s="149"/>
      <c r="CV34" s="149"/>
      <c r="CW34" s="150"/>
      <c r="CX34" s="161"/>
      <c r="CY34" s="162"/>
      <c r="CZ34" s="149"/>
      <c r="DA34" s="149"/>
      <c r="DB34" s="166"/>
      <c r="DC34" s="150"/>
      <c r="DD34" s="161"/>
      <c r="DE34" s="162"/>
      <c r="DF34" s="149"/>
      <c r="DG34" s="149"/>
      <c r="DH34" s="166"/>
      <c r="DI34" s="150"/>
      <c r="DK34" s="169"/>
      <c r="DL34" s="169"/>
      <c r="DM34" s="169"/>
      <c r="DN34" s="169"/>
      <c r="DO34" s="169"/>
      <c r="DP34" s="169"/>
      <c r="DQ34" s="94">
        <v>0.82</v>
      </c>
      <c r="DR34" s="221">
        <v>0.09</v>
      </c>
      <c r="DS34" s="94">
        <f t="shared" ref="DS34:DS38" si="9">DQ34+DR34</f>
        <v>0.90999999999999992</v>
      </c>
      <c r="DT34" s="210" t="s">
        <v>369</v>
      </c>
      <c r="DU34" s="224" t="s">
        <v>370</v>
      </c>
      <c r="DV34" s="210" t="s">
        <v>595</v>
      </c>
      <c r="DW34" s="227" t="s">
        <v>593</v>
      </c>
      <c r="DX34" s="97">
        <v>0.91</v>
      </c>
      <c r="DY34" s="221">
        <v>0.09</v>
      </c>
      <c r="DZ34" s="94">
        <f t="shared" si="4"/>
        <v>1</v>
      </c>
      <c r="EA34" s="174" t="s">
        <v>580</v>
      </c>
      <c r="EB34" s="213" t="s">
        <v>581</v>
      </c>
      <c r="EC34" s="230" t="s">
        <v>602</v>
      </c>
      <c r="ED34" s="43" t="s">
        <v>591</v>
      </c>
      <c r="EE34" s="94">
        <f t="shared" si="5"/>
        <v>1</v>
      </c>
      <c r="EF34" s="172"/>
      <c r="EG34" s="94">
        <f t="shared" si="6"/>
        <v>1</v>
      </c>
      <c r="EH34" s="174"/>
      <c r="EI34" s="174"/>
      <c r="EJ34" s="174"/>
      <c r="EK34" s="174"/>
      <c r="EL34" s="94">
        <f t="shared" si="7"/>
        <v>1</v>
      </c>
      <c r="EM34" s="172"/>
      <c r="EN34" s="94">
        <f t="shared" si="8"/>
        <v>1</v>
      </c>
      <c r="EO34" s="174"/>
      <c r="EP34" s="174"/>
      <c r="EQ34" s="174"/>
      <c r="ER34" s="174"/>
    </row>
    <row r="35" spans="1:148" s="76" customFormat="1" ht="409.6" x14ac:dyDescent="0.2">
      <c r="A35" s="146"/>
      <c r="B35" s="248"/>
      <c r="C35" s="250"/>
      <c r="D35" s="252"/>
      <c r="E35" s="112" t="s">
        <v>104</v>
      </c>
      <c r="F35" s="210" t="s">
        <v>401</v>
      </c>
      <c r="G35" s="72">
        <v>42979</v>
      </c>
      <c r="H35" s="72">
        <v>44500</v>
      </c>
      <c r="I35" s="211">
        <v>217</v>
      </c>
      <c r="J35" s="75"/>
      <c r="K35" s="210" t="s">
        <v>402</v>
      </c>
      <c r="L35" s="148"/>
      <c r="M35" s="149"/>
      <c r="N35" s="149"/>
      <c r="O35" s="149"/>
      <c r="P35" s="150"/>
      <c r="Q35" s="151"/>
      <c r="R35" s="152"/>
      <c r="S35" s="149"/>
      <c r="T35" s="149"/>
      <c r="U35" s="149"/>
      <c r="V35" s="153"/>
      <c r="W35" s="154"/>
      <c r="X35" s="155"/>
      <c r="Y35" s="149"/>
      <c r="Z35" s="154"/>
      <c r="AA35" s="155"/>
      <c r="AB35" s="149"/>
      <c r="AC35" s="149"/>
      <c r="AD35" s="156"/>
      <c r="AE35" s="152"/>
      <c r="AF35" s="149"/>
      <c r="AG35" s="149"/>
      <c r="AH35" s="149"/>
      <c r="AI35" s="157"/>
      <c r="AJ35" s="154"/>
      <c r="AK35" s="155"/>
      <c r="AL35" s="149"/>
      <c r="AM35" s="156"/>
      <c r="AN35" s="152"/>
      <c r="AO35" s="149"/>
      <c r="AP35" s="149"/>
      <c r="AQ35" s="149"/>
      <c r="AR35" s="158"/>
      <c r="AS35" s="159"/>
      <c r="AT35" s="160"/>
      <c r="AU35" s="147"/>
      <c r="AV35" s="161"/>
      <c r="AW35" s="162"/>
      <c r="AX35" s="149"/>
      <c r="AY35" s="149"/>
      <c r="AZ35" s="149"/>
      <c r="BA35" s="153"/>
      <c r="BB35" s="163"/>
      <c r="BC35" s="164"/>
      <c r="BD35" s="149"/>
      <c r="BE35" s="161"/>
      <c r="BF35" s="162"/>
      <c r="BG35" s="149"/>
      <c r="BH35" s="149"/>
      <c r="BI35" s="149"/>
      <c r="BJ35" s="150"/>
      <c r="BK35" s="163"/>
      <c r="BL35" s="164"/>
      <c r="BM35" s="149"/>
      <c r="BN35" s="161"/>
      <c r="BO35" s="162"/>
      <c r="BP35" s="149"/>
      <c r="BQ35" s="165"/>
      <c r="BR35" s="166"/>
      <c r="BS35" s="150"/>
      <c r="BT35" s="154"/>
      <c r="BU35" s="155"/>
      <c r="BV35" s="149"/>
      <c r="BW35" s="161"/>
      <c r="BX35" s="162"/>
      <c r="BY35" s="149"/>
      <c r="BZ35" s="149"/>
      <c r="CA35" s="167"/>
      <c r="CB35" s="150"/>
      <c r="CC35" s="163"/>
      <c r="CD35" s="155"/>
      <c r="CE35" s="149"/>
      <c r="CF35" s="161"/>
      <c r="CG35" s="162"/>
      <c r="CH35" s="168"/>
      <c r="CI35" s="168"/>
      <c r="CJ35" s="149"/>
      <c r="CK35" s="150"/>
      <c r="CL35" s="161"/>
      <c r="CM35" s="162"/>
      <c r="CN35" s="149"/>
      <c r="CO35" s="149"/>
      <c r="CP35" s="149"/>
      <c r="CQ35" s="150"/>
      <c r="CR35" s="161"/>
      <c r="CS35" s="162"/>
      <c r="CT35" s="149"/>
      <c r="CU35" s="149"/>
      <c r="CV35" s="149"/>
      <c r="CW35" s="150"/>
      <c r="CX35" s="161"/>
      <c r="CY35" s="162"/>
      <c r="CZ35" s="149"/>
      <c r="DA35" s="149"/>
      <c r="DB35" s="166"/>
      <c r="DC35" s="150"/>
      <c r="DD35" s="161"/>
      <c r="DE35" s="162"/>
      <c r="DF35" s="149"/>
      <c r="DG35" s="149"/>
      <c r="DH35" s="166"/>
      <c r="DI35" s="150"/>
      <c r="DK35" s="169"/>
      <c r="DL35" s="169"/>
      <c r="DM35" s="169"/>
      <c r="DN35" s="169"/>
      <c r="DO35" s="169"/>
      <c r="DP35" s="169"/>
      <c r="DQ35" s="94">
        <v>0.82</v>
      </c>
      <c r="DR35" s="221">
        <v>0.09</v>
      </c>
      <c r="DS35" s="94">
        <f t="shared" ref="DS35:DS37" si="10">DQ35+DR35</f>
        <v>0.90999999999999992</v>
      </c>
      <c r="DT35" s="210" t="s">
        <v>403</v>
      </c>
      <c r="DU35" s="213" t="s">
        <v>579</v>
      </c>
      <c r="DV35" s="174" t="s">
        <v>596</v>
      </c>
      <c r="DW35" s="227" t="s">
        <v>593</v>
      </c>
      <c r="DX35" s="97">
        <v>0.91</v>
      </c>
      <c r="DY35" s="221">
        <v>0.09</v>
      </c>
      <c r="DZ35" s="94">
        <f t="shared" ref="DZ35:DZ37" si="11">DX35+DY35</f>
        <v>1</v>
      </c>
      <c r="EA35" s="210" t="s">
        <v>582</v>
      </c>
      <c r="EB35" s="213" t="s">
        <v>583</v>
      </c>
      <c r="EC35" s="230" t="s">
        <v>603</v>
      </c>
      <c r="ED35" s="43" t="s">
        <v>591</v>
      </c>
      <c r="EE35" s="94">
        <f t="shared" si="5"/>
        <v>1</v>
      </c>
      <c r="EF35" s="172"/>
      <c r="EG35" s="94">
        <f t="shared" si="6"/>
        <v>1</v>
      </c>
      <c r="EH35" s="174"/>
      <c r="EI35" s="174"/>
      <c r="EJ35" s="174"/>
      <c r="EK35" s="174"/>
      <c r="EL35" s="94">
        <f t="shared" si="7"/>
        <v>1</v>
      </c>
      <c r="EM35" s="172"/>
      <c r="EN35" s="94">
        <f t="shared" si="8"/>
        <v>1</v>
      </c>
      <c r="EO35" s="174"/>
      <c r="EP35" s="174"/>
      <c r="EQ35" s="174"/>
      <c r="ER35" s="174"/>
    </row>
    <row r="36" spans="1:148" s="76" customFormat="1" ht="409.6" x14ac:dyDescent="0.2">
      <c r="A36" s="146"/>
      <c r="B36" s="248"/>
      <c r="C36" s="250"/>
      <c r="D36" s="252"/>
      <c r="E36" s="112" t="s">
        <v>114</v>
      </c>
      <c r="F36" s="210" t="s">
        <v>404</v>
      </c>
      <c r="G36" s="72">
        <v>42979</v>
      </c>
      <c r="H36" s="72">
        <v>44500</v>
      </c>
      <c r="I36" s="211">
        <v>217</v>
      </c>
      <c r="J36" s="75"/>
      <c r="K36" s="210" t="s">
        <v>405</v>
      </c>
      <c r="L36" s="148"/>
      <c r="M36" s="149"/>
      <c r="N36" s="149"/>
      <c r="O36" s="149"/>
      <c r="P36" s="150"/>
      <c r="Q36" s="151"/>
      <c r="R36" s="152"/>
      <c r="S36" s="149"/>
      <c r="T36" s="149"/>
      <c r="U36" s="149"/>
      <c r="V36" s="153"/>
      <c r="W36" s="154"/>
      <c r="X36" s="155"/>
      <c r="Y36" s="149"/>
      <c r="Z36" s="154"/>
      <c r="AA36" s="155"/>
      <c r="AB36" s="149"/>
      <c r="AC36" s="149"/>
      <c r="AD36" s="156"/>
      <c r="AE36" s="152"/>
      <c r="AF36" s="149"/>
      <c r="AG36" s="149"/>
      <c r="AH36" s="149"/>
      <c r="AI36" s="157"/>
      <c r="AJ36" s="154"/>
      <c r="AK36" s="155"/>
      <c r="AL36" s="149"/>
      <c r="AM36" s="156"/>
      <c r="AN36" s="152"/>
      <c r="AO36" s="149"/>
      <c r="AP36" s="149"/>
      <c r="AQ36" s="149"/>
      <c r="AR36" s="158"/>
      <c r="AS36" s="159"/>
      <c r="AT36" s="160"/>
      <c r="AU36" s="147"/>
      <c r="AV36" s="161"/>
      <c r="AW36" s="162"/>
      <c r="AX36" s="149"/>
      <c r="AY36" s="149"/>
      <c r="AZ36" s="149"/>
      <c r="BA36" s="153"/>
      <c r="BB36" s="163"/>
      <c r="BC36" s="164"/>
      <c r="BD36" s="149"/>
      <c r="BE36" s="161"/>
      <c r="BF36" s="162"/>
      <c r="BG36" s="149"/>
      <c r="BH36" s="149"/>
      <c r="BI36" s="149"/>
      <c r="BJ36" s="150"/>
      <c r="BK36" s="163"/>
      <c r="BL36" s="164"/>
      <c r="BM36" s="149"/>
      <c r="BN36" s="161"/>
      <c r="BO36" s="162"/>
      <c r="BP36" s="149"/>
      <c r="BQ36" s="165"/>
      <c r="BR36" s="166"/>
      <c r="BS36" s="150"/>
      <c r="BT36" s="154"/>
      <c r="BU36" s="155"/>
      <c r="BV36" s="149"/>
      <c r="BW36" s="161"/>
      <c r="BX36" s="162"/>
      <c r="BY36" s="149"/>
      <c r="BZ36" s="149"/>
      <c r="CA36" s="167"/>
      <c r="CB36" s="150"/>
      <c r="CC36" s="163"/>
      <c r="CD36" s="155"/>
      <c r="CE36" s="149"/>
      <c r="CF36" s="161"/>
      <c r="CG36" s="162"/>
      <c r="CH36" s="168"/>
      <c r="CI36" s="168"/>
      <c r="CJ36" s="149"/>
      <c r="CK36" s="150"/>
      <c r="CL36" s="161"/>
      <c r="CM36" s="162"/>
      <c r="CN36" s="149"/>
      <c r="CO36" s="149"/>
      <c r="CP36" s="149"/>
      <c r="CQ36" s="150"/>
      <c r="CR36" s="161"/>
      <c r="CS36" s="162"/>
      <c r="CT36" s="149"/>
      <c r="CU36" s="149"/>
      <c r="CV36" s="149"/>
      <c r="CW36" s="150"/>
      <c r="CX36" s="161"/>
      <c r="CY36" s="162"/>
      <c r="CZ36" s="149"/>
      <c r="DA36" s="149"/>
      <c r="DB36" s="166"/>
      <c r="DC36" s="150"/>
      <c r="DD36" s="161"/>
      <c r="DE36" s="162"/>
      <c r="DF36" s="149"/>
      <c r="DG36" s="149"/>
      <c r="DH36" s="166"/>
      <c r="DI36" s="150"/>
      <c r="DK36" s="169"/>
      <c r="DL36" s="169"/>
      <c r="DM36" s="169"/>
      <c r="DN36" s="169"/>
      <c r="DO36" s="169"/>
      <c r="DP36" s="169"/>
      <c r="DQ36" s="94">
        <v>0.82</v>
      </c>
      <c r="DR36" s="221">
        <v>0.09</v>
      </c>
      <c r="DS36" s="94">
        <f t="shared" si="10"/>
        <v>0.90999999999999992</v>
      </c>
      <c r="DT36" s="210" t="s">
        <v>406</v>
      </c>
      <c r="DU36" s="224" t="s">
        <v>407</v>
      </c>
      <c r="DV36" s="213" t="s">
        <v>597</v>
      </c>
      <c r="DW36" s="227" t="s">
        <v>593</v>
      </c>
      <c r="DX36" s="97">
        <v>0.91</v>
      </c>
      <c r="DY36" s="221">
        <v>0.09</v>
      </c>
      <c r="DZ36" s="94">
        <f t="shared" si="11"/>
        <v>1</v>
      </c>
      <c r="EA36" s="213" t="s">
        <v>584</v>
      </c>
      <c r="EB36" s="213" t="s">
        <v>407</v>
      </c>
      <c r="EC36" s="230" t="s">
        <v>604</v>
      </c>
      <c r="ED36" s="43" t="s">
        <v>591</v>
      </c>
      <c r="EE36" s="94"/>
      <c r="EF36" s="207"/>
      <c r="EG36" s="94"/>
      <c r="EH36" s="213"/>
      <c r="EI36" s="213"/>
      <c r="EJ36" s="213"/>
      <c r="EK36" s="213"/>
      <c r="EL36" s="94"/>
      <c r="EM36" s="207"/>
      <c r="EN36" s="94"/>
      <c r="EO36" s="213"/>
      <c r="EP36" s="213"/>
      <c r="EQ36" s="213"/>
      <c r="ER36" s="213"/>
    </row>
    <row r="37" spans="1:148" s="76" customFormat="1" ht="384" x14ac:dyDescent="0.2">
      <c r="A37" s="146"/>
      <c r="B37" s="329"/>
      <c r="C37" s="330"/>
      <c r="D37" s="377"/>
      <c r="E37" s="112" t="s">
        <v>408</v>
      </c>
      <c r="F37" s="210" t="s">
        <v>409</v>
      </c>
      <c r="G37" s="72">
        <v>42979</v>
      </c>
      <c r="H37" s="72">
        <v>44711</v>
      </c>
      <c r="I37" s="211">
        <v>217</v>
      </c>
      <c r="J37" s="75"/>
      <c r="K37" s="210" t="s">
        <v>411</v>
      </c>
      <c r="L37" s="148"/>
      <c r="M37" s="149"/>
      <c r="N37" s="149"/>
      <c r="O37" s="149"/>
      <c r="P37" s="150"/>
      <c r="Q37" s="151"/>
      <c r="R37" s="152"/>
      <c r="S37" s="149"/>
      <c r="T37" s="149"/>
      <c r="U37" s="149"/>
      <c r="V37" s="153"/>
      <c r="W37" s="154"/>
      <c r="X37" s="155"/>
      <c r="Y37" s="149"/>
      <c r="Z37" s="154"/>
      <c r="AA37" s="155"/>
      <c r="AB37" s="149"/>
      <c r="AC37" s="149"/>
      <c r="AD37" s="156"/>
      <c r="AE37" s="152"/>
      <c r="AF37" s="149"/>
      <c r="AG37" s="149"/>
      <c r="AH37" s="149"/>
      <c r="AI37" s="157"/>
      <c r="AJ37" s="154"/>
      <c r="AK37" s="155"/>
      <c r="AL37" s="149"/>
      <c r="AM37" s="156"/>
      <c r="AN37" s="152"/>
      <c r="AO37" s="149"/>
      <c r="AP37" s="149"/>
      <c r="AQ37" s="149"/>
      <c r="AR37" s="158"/>
      <c r="AS37" s="159"/>
      <c r="AT37" s="160"/>
      <c r="AU37" s="147"/>
      <c r="AV37" s="161"/>
      <c r="AW37" s="162"/>
      <c r="AX37" s="149"/>
      <c r="AY37" s="149"/>
      <c r="AZ37" s="149"/>
      <c r="BA37" s="153"/>
      <c r="BB37" s="163"/>
      <c r="BC37" s="164"/>
      <c r="BD37" s="149"/>
      <c r="BE37" s="161"/>
      <c r="BF37" s="162"/>
      <c r="BG37" s="149"/>
      <c r="BH37" s="149"/>
      <c r="BI37" s="149"/>
      <c r="BJ37" s="150"/>
      <c r="BK37" s="163"/>
      <c r="BL37" s="164"/>
      <c r="BM37" s="149"/>
      <c r="BN37" s="161"/>
      <c r="BO37" s="162"/>
      <c r="BP37" s="149"/>
      <c r="BQ37" s="165"/>
      <c r="BR37" s="166"/>
      <c r="BS37" s="150"/>
      <c r="BT37" s="154"/>
      <c r="BU37" s="155"/>
      <c r="BV37" s="149"/>
      <c r="BW37" s="161"/>
      <c r="BX37" s="162"/>
      <c r="BY37" s="149"/>
      <c r="BZ37" s="149"/>
      <c r="CA37" s="167"/>
      <c r="CB37" s="150"/>
      <c r="CC37" s="163"/>
      <c r="CD37" s="155"/>
      <c r="CE37" s="149"/>
      <c r="CF37" s="161"/>
      <c r="CG37" s="162"/>
      <c r="CH37" s="168"/>
      <c r="CI37" s="168"/>
      <c r="CJ37" s="149"/>
      <c r="CK37" s="150"/>
      <c r="CL37" s="161"/>
      <c r="CM37" s="162"/>
      <c r="CN37" s="149"/>
      <c r="CO37" s="149"/>
      <c r="CP37" s="149"/>
      <c r="CQ37" s="150"/>
      <c r="CR37" s="161"/>
      <c r="CS37" s="162"/>
      <c r="CT37" s="149"/>
      <c r="CU37" s="149"/>
      <c r="CV37" s="149"/>
      <c r="CW37" s="150"/>
      <c r="CX37" s="161"/>
      <c r="CY37" s="162"/>
      <c r="CZ37" s="149"/>
      <c r="DA37" s="149"/>
      <c r="DB37" s="166"/>
      <c r="DC37" s="150"/>
      <c r="DD37" s="161"/>
      <c r="DE37" s="162"/>
      <c r="DF37" s="149"/>
      <c r="DG37" s="149"/>
      <c r="DH37" s="166"/>
      <c r="DI37" s="150"/>
      <c r="DK37" s="169"/>
      <c r="DL37" s="169"/>
      <c r="DM37" s="169"/>
      <c r="DN37" s="169"/>
      <c r="DO37" s="169"/>
      <c r="DP37" s="169"/>
      <c r="DQ37" s="94">
        <v>0.82</v>
      </c>
      <c r="DR37" s="221">
        <v>0.09</v>
      </c>
      <c r="DS37" s="94">
        <f t="shared" si="10"/>
        <v>0.90999999999999992</v>
      </c>
      <c r="DT37" s="210" t="s">
        <v>412</v>
      </c>
      <c r="DU37" s="224" t="s">
        <v>413</v>
      </c>
      <c r="DV37" s="174" t="s">
        <v>598</v>
      </c>
      <c r="DW37" s="227" t="s">
        <v>593</v>
      </c>
      <c r="DX37" s="97">
        <v>0.91</v>
      </c>
      <c r="DY37" s="221">
        <v>0.09</v>
      </c>
      <c r="DZ37" s="94">
        <f t="shared" si="11"/>
        <v>1</v>
      </c>
      <c r="EA37" s="213" t="s">
        <v>585</v>
      </c>
      <c r="EB37" s="213" t="s">
        <v>586</v>
      </c>
      <c r="EC37" s="229" t="s">
        <v>605</v>
      </c>
      <c r="ED37" s="43" t="s">
        <v>591</v>
      </c>
      <c r="EE37" s="94">
        <f t="shared" si="5"/>
        <v>1</v>
      </c>
      <c r="EF37" s="172"/>
      <c r="EG37" s="94">
        <f t="shared" si="6"/>
        <v>1</v>
      </c>
      <c r="EH37" s="174"/>
      <c r="EI37" s="174"/>
      <c r="EJ37" s="174"/>
      <c r="EK37" s="174"/>
      <c r="EL37" s="94">
        <f t="shared" si="7"/>
        <v>1</v>
      </c>
      <c r="EM37" s="172"/>
      <c r="EN37" s="94">
        <f t="shared" si="8"/>
        <v>1</v>
      </c>
      <c r="EO37" s="174"/>
      <c r="EP37" s="174"/>
      <c r="EQ37" s="174"/>
      <c r="ER37" s="174"/>
    </row>
    <row r="38" spans="1:148" s="76" customFormat="1" ht="352.5" customHeight="1" x14ac:dyDescent="0.2">
      <c r="A38" s="146"/>
      <c r="B38" s="142" t="s">
        <v>414</v>
      </c>
      <c r="C38" s="143" t="s">
        <v>415</v>
      </c>
      <c r="D38" s="144" t="s">
        <v>416</v>
      </c>
      <c r="E38" s="112" t="s">
        <v>65</v>
      </c>
      <c r="F38" s="210" t="s">
        <v>450</v>
      </c>
      <c r="G38" s="72">
        <v>42979</v>
      </c>
      <c r="H38" s="72">
        <v>44681</v>
      </c>
      <c r="I38" s="74"/>
      <c r="J38" s="75"/>
      <c r="K38" s="77" t="s">
        <v>587</v>
      </c>
      <c r="L38" s="148"/>
      <c r="M38" s="149"/>
      <c r="N38" s="149"/>
      <c r="O38" s="149"/>
      <c r="P38" s="150"/>
      <c r="Q38" s="151"/>
      <c r="R38" s="152"/>
      <c r="S38" s="149"/>
      <c r="T38" s="149"/>
      <c r="U38" s="149"/>
      <c r="V38" s="153"/>
      <c r="W38" s="154"/>
      <c r="X38" s="155"/>
      <c r="Y38" s="149"/>
      <c r="Z38" s="154"/>
      <c r="AA38" s="155"/>
      <c r="AB38" s="149"/>
      <c r="AC38" s="149"/>
      <c r="AD38" s="156"/>
      <c r="AE38" s="152"/>
      <c r="AF38" s="149"/>
      <c r="AG38" s="149"/>
      <c r="AH38" s="149"/>
      <c r="AI38" s="157"/>
      <c r="AJ38" s="154"/>
      <c r="AK38" s="155"/>
      <c r="AL38" s="149"/>
      <c r="AM38" s="156"/>
      <c r="AN38" s="152"/>
      <c r="AO38" s="149"/>
      <c r="AP38" s="149"/>
      <c r="AQ38" s="149"/>
      <c r="AR38" s="158"/>
      <c r="AS38" s="159"/>
      <c r="AT38" s="160"/>
      <c r="AU38" s="147"/>
      <c r="AV38" s="161"/>
      <c r="AW38" s="162"/>
      <c r="AX38" s="149"/>
      <c r="AY38" s="149"/>
      <c r="AZ38" s="149"/>
      <c r="BA38" s="153"/>
      <c r="BB38" s="163"/>
      <c r="BC38" s="164"/>
      <c r="BD38" s="149"/>
      <c r="BE38" s="161"/>
      <c r="BF38" s="162"/>
      <c r="BG38" s="149"/>
      <c r="BH38" s="149"/>
      <c r="BI38" s="149"/>
      <c r="BJ38" s="150"/>
      <c r="BK38" s="163"/>
      <c r="BL38" s="164"/>
      <c r="BM38" s="149"/>
      <c r="BN38" s="161"/>
      <c r="BO38" s="162"/>
      <c r="BP38" s="149"/>
      <c r="BQ38" s="165"/>
      <c r="BR38" s="166"/>
      <c r="BS38" s="150"/>
      <c r="BT38" s="154"/>
      <c r="BU38" s="155"/>
      <c r="BV38" s="149"/>
      <c r="BW38" s="161"/>
      <c r="BX38" s="162"/>
      <c r="BY38" s="149"/>
      <c r="BZ38" s="149"/>
      <c r="CA38" s="167"/>
      <c r="CB38" s="150"/>
      <c r="CC38" s="163"/>
      <c r="CD38" s="155"/>
      <c r="CE38" s="149"/>
      <c r="CF38" s="161"/>
      <c r="CG38" s="162"/>
      <c r="CH38" s="168"/>
      <c r="CI38" s="168"/>
      <c r="CJ38" s="149"/>
      <c r="CK38" s="150"/>
      <c r="CL38" s="161"/>
      <c r="CM38" s="162"/>
      <c r="CN38" s="149"/>
      <c r="CO38" s="149"/>
      <c r="CP38" s="149"/>
      <c r="CQ38" s="150"/>
      <c r="CR38" s="161"/>
      <c r="CS38" s="162"/>
      <c r="CT38" s="149"/>
      <c r="CU38" s="149"/>
      <c r="CV38" s="149"/>
      <c r="CW38" s="150"/>
      <c r="CX38" s="161"/>
      <c r="CY38" s="162"/>
      <c r="CZ38" s="149"/>
      <c r="DA38" s="149"/>
      <c r="DB38" s="166"/>
      <c r="DC38" s="150"/>
      <c r="DD38" s="161"/>
      <c r="DE38" s="162"/>
      <c r="DF38" s="149"/>
      <c r="DG38" s="149"/>
      <c r="DH38" s="166"/>
      <c r="DI38" s="150"/>
      <c r="DK38" s="169"/>
      <c r="DL38" s="169"/>
      <c r="DM38" s="169"/>
      <c r="DN38" s="169"/>
      <c r="DO38" s="169"/>
      <c r="DP38" s="169"/>
      <c r="DQ38" s="97">
        <v>0.97</v>
      </c>
      <c r="DR38" s="221">
        <v>0</v>
      </c>
      <c r="DS38" s="94">
        <f t="shared" si="9"/>
        <v>0.97</v>
      </c>
      <c r="DT38" s="210" t="s">
        <v>452</v>
      </c>
      <c r="DU38" s="213" t="s">
        <v>590</v>
      </c>
      <c r="DV38" s="174" t="s">
        <v>599</v>
      </c>
      <c r="DW38" s="227" t="s">
        <v>593</v>
      </c>
      <c r="DX38" s="94">
        <f t="shared" si="3"/>
        <v>0.97</v>
      </c>
      <c r="DY38" s="172">
        <v>0.03</v>
      </c>
      <c r="DZ38" s="94">
        <f t="shared" si="4"/>
        <v>1</v>
      </c>
      <c r="EA38" s="174" t="s">
        <v>589</v>
      </c>
      <c r="EB38" s="231" t="s">
        <v>588</v>
      </c>
      <c r="EC38" s="230" t="s">
        <v>606</v>
      </c>
      <c r="ED38" s="43" t="s">
        <v>591</v>
      </c>
      <c r="EE38" s="94">
        <f t="shared" si="5"/>
        <v>1</v>
      </c>
      <c r="EF38" s="172"/>
      <c r="EG38" s="94">
        <f t="shared" si="6"/>
        <v>1</v>
      </c>
      <c r="EH38" s="174"/>
      <c r="EI38" s="174"/>
      <c r="EJ38" s="174"/>
      <c r="EK38" s="174"/>
      <c r="EL38" s="94">
        <f t="shared" si="7"/>
        <v>1</v>
      </c>
      <c r="EM38" s="172"/>
      <c r="EN38" s="94">
        <f t="shared" si="8"/>
        <v>1</v>
      </c>
      <c r="EO38" s="174"/>
      <c r="EP38" s="174"/>
      <c r="EQ38" s="174"/>
      <c r="ER38" s="174"/>
    </row>
    <row r="39" spans="1:148" ht="15" x14ac:dyDescent="0.2">
      <c r="A39" s="320" t="s">
        <v>520</v>
      </c>
      <c r="B39" s="321"/>
      <c r="C39" s="321"/>
      <c r="D39" s="321"/>
      <c r="E39" s="28" t="s">
        <v>521</v>
      </c>
      <c r="F39" s="29">
        <f>L12</f>
        <v>0.66666666666666663</v>
      </c>
      <c r="G39" s="21"/>
      <c r="H39" s="21"/>
      <c r="I39" s="21"/>
      <c r="K39" s="37" t="s">
        <v>521</v>
      </c>
      <c r="L39" s="114">
        <f>L12</f>
        <v>0.66666666666666663</v>
      </c>
      <c r="M39" s="38"/>
      <c r="N39" s="38"/>
      <c r="Q39" s="37" t="s">
        <v>521</v>
      </c>
      <c r="R39" s="39">
        <f>$R12</f>
        <v>1</v>
      </c>
      <c r="T39" s="21"/>
      <c r="U39" s="21"/>
      <c r="V39" s="21"/>
      <c r="W39" s="23"/>
      <c r="X39" s="23"/>
      <c r="Y39" s="23"/>
      <c r="Z39" s="23"/>
      <c r="AA39" s="23"/>
      <c r="AD39" s="37" t="s">
        <v>521</v>
      </c>
      <c r="AE39" s="39">
        <f>$R12</f>
        <v>1</v>
      </c>
      <c r="AF39" s="38"/>
      <c r="AG39" s="38"/>
      <c r="AH39" s="38"/>
      <c r="AJ39" s="23"/>
      <c r="AK39" s="23"/>
      <c r="AL39" s="23"/>
      <c r="AM39" s="37" t="s">
        <v>521</v>
      </c>
      <c r="AN39" s="39">
        <f>AN12</f>
        <v>0.93333333333333324</v>
      </c>
      <c r="AO39" s="38"/>
      <c r="AP39" s="38"/>
      <c r="AQ39" s="38"/>
      <c r="AV39" s="37" t="s">
        <v>521</v>
      </c>
      <c r="AW39" s="39">
        <f>AW12</f>
        <v>0.93333333333333324</v>
      </c>
      <c r="BE39" s="37" t="s">
        <v>521</v>
      </c>
      <c r="BF39" s="39">
        <f>BF12</f>
        <v>0.93333333333333324</v>
      </c>
      <c r="BN39" s="37" t="s">
        <v>521</v>
      </c>
      <c r="BO39" s="39">
        <f>BO12</f>
        <v>0.93333333333333324</v>
      </c>
      <c r="BW39" s="37" t="s">
        <v>521</v>
      </c>
      <c r="BX39" s="39">
        <f>BX12</f>
        <v>0.93333333333333324</v>
      </c>
      <c r="CF39" s="37" t="s">
        <v>521</v>
      </c>
      <c r="CG39" s="39">
        <f>CG12</f>
        <v>0.96666666666666667</v>
      </c>
      <c r="CL39" s="37" t="s">
        <v>521</v>
      </c>
      <c r="CM39" s="39">
        <f>CM12</f>
        <v>0.98333333333333339</v>
      </c>
      <c r="CR39" s="37" t="s">
        <v>521</v>
      </c>
      <c r="CS39" s="39">
        <f>CS12</f>
        <v>1</v>
      </c>
      <c r="DD39" s="37" t="s">
        <v>521</v>
      </c>
      <c r="DE39" s="39">
        <f>DE12</f>
        <v>1</v>
      </c>
      <c r="DQ39" s="37" t="s">
        <v>521</v>
      </c>
      <c r="DR39" s="39">
        <f>DR12</f>
        <v>0</v>
      </c>
      <c r="DS39" s="39"/>
    </row>
    <row r="40" spans="1:148" ht="15" x14ac:dyDescent="0.2">
      <c r="A40" s="30"/>
      <c r="B40" s="31"/>
      <c r="C40" s="32"/>
      <c r="D40" s="32"/>
      <c r="E40" s="28" t="s">
        <v>522</v>
      </c>
      <c r="F40" s="29">
        <f>L15</f>
        <v>0.66666666666666663</v>
      </c>
      <c r="G40" s="21"/>
      <c r="H40" s="21"/>
      <c r="I40" s="21"/>
      <c r="K40" s="37" t="s">
        <v>522</v>
      </c>
      <c r="L40" s="114">
        <f>L15</f>
        <v>0.66666666666666663</v>
      </c>
      <c r="M40" s="38"/>
      <c r="N40" s="38"/>
      <c r="Q40" s="37" t="s">
        <v>522</v>
      </c>
      <c r="R40" s="39">
        <f>R15</f>
        <v>1</v>
      </c>
      <c r="T40" s="21"/>
      <c r="U40" s="21"/>
      <c r="V40" s="21"/>
      <c r="W40" s="23"/>
      <c r="X40" s="23"/>
      <c r="Y40" s="23"/>
      <c r="Z40" s="23"/>
      <c r="AA40" s="23"/>
      <c r="AD40" s="37" t="s">
        <v>522</v>
      </c>
      <c r="AE40" s="39">
        <f>AE15</f>
        <v>1</v>
      </c>
      <c r="AF40" s="38"/>
      <c r="AG40" s="38"/>
      <c r="AH40" s="38"/>
      <c r="AJ40" s="23"/>
      <c r="AK40" s="23"/>
      <c r="AL40" s="23"/>
      <c r="AM40" s="37" t="s">
        <v>522</v>
      </c>
      <c r="AN40" s="39">
        <f>AN15</f>
        <v>1</v>
      </c>
      <c r="AO40" s="38"/>
      <c r="AP40" s="38"/>
      <c r="AQ40" s="38"/>
      <c r="AV40" s="37" t="s">
        <v>522</v>
      </c>
      <c r="AW40" s="39">
        <f>AW15</f>
        <v>1</v>
      </c>
      <c r="BE40" s="37" t="s">
        <v>522</v>
      </c>
      <c r="BF40" s="39">
        <f>BF15</f>
        <v>1</v>
      </c>
      <c r="BN40" s="37" t="s">
        <v>522</v>
      </c>
      <c r="BO40" s="39">
        <f>BO15</f>
        <v>1</v>
      </c>
      <c r="BW40" s="37" t="s">
        <v>522</v>
      </c>
      <c r="BX40" s="39">
        <f>BX15</f>
        <v>1</v>
      </c>
      <c r="CF40" s="37" t="s">
        <v>522</v>
      </c>
      <c r="CG40" s="39">
        <f>CG15</f>
        <v>1</v>
      </c>
      <c r="CL40" s="37" t="s">
        <v>522</v>
      </c>
      <c r="CM40" s="39">
        <f>CM15</f>
        <v>1</v>
      </c>
      <c r="CR40" s="37" t="s">
        <v>522</v>
      </c>
      <c r="CS40" s="39">
        <f>CS15</f>
        <v>1</v>
      </c>
      <c r="DD40" s="37" t="s">
        <v>522</v>
      </c>
      <c r="DE40" s="39">
        <f>DE15</f>
        <v>1</v>
      </c>
      <c r="DQ40" s="37" t="s">
        <v>522</v>
      </c>
      <c r="DR40" s="39">
        <f>DR15</f>
        <v>0</v>
      </c>
      <c r="DS40" s="39"/>
    </row>
    <row r="41" spans="1:148" ht="15.75" customHeight="1" x14ac:dyDescent="0.2">
      <c r="A41" s="30"/>
      <c r="B41" s="31"/>
      <c r="C41" s="32"/>
      <c r="D41" s="32"/>
      <c r="E41" s="28" t="s">
        <v>523</v>
      </c>
      <c r="F41" s="29">
        <f>L18</f>
        <v>0</v>
      </c>
      <c r="G41" s="24"/>
      <c r="H41" s="21"/>
      <c r="I41" s="21"/>
      <c r="K41" s="37" t="s">
        <v>523</v>
      </c>
      <c r="L41" s="114">
        <f>L18</f>
        <v>0</v>
      </c>
      <c r="M41" s="38"/>
      <c r="N41" s="38"/>
      <c r="Q41" s="37" t="s">
        <v>523</v>
      </c>
      <c r="R41" s="39">
        <f>R18</f>
        <v>0.625</v>
      </c>
      <c r="T41" s="21"/>
      <c r="U41" s="21"/>
      <c r="V41" s="21"/>
      <c r="W41" s="23"/>
      <c r="X41" s="23"/>
      <c r="Y41" s="23"/>
      <c r="Z41" s="23"/>
      <c r="AA41" s="23"/>
      <c r="AD41" s="37" t="s">
        <v>523</v>
      </c>
      <c r="AE41" s="39">
        <f>AE18</f>
        <v>0.625</v>
      </c>
      <c r="AF41" s="38"/>
      <c r="AG41" s="38"/>
      <c r="AH41" s="38"/>
      <c r="AJ41" s="23"/>
      <c r="AK41" s="23"/>
      <c r="AL41" s="23"/>
      <c r="AM41" s="37" t="s">
        <v>523</v>
      </c>
      <c r="AN41" s="39">
        <f>AN18</f>
        <v>0.66664999999999996</v>
      </c>
      <c r="AO41" s="38"/>
      <c r="AP41" s="38"/>
      <c r="AQ41" s="38"/>
      <c r="AV41" s="37" t="s">
        <v>523</v>
      </c>
      <c r="AW41" s="39">
        <f>AW18</f>
        <v>0.72</v>
      </c>
      <c r="BE41" s="37" t="s">
        <v>523</v>
      </c>
      <c r="BF41" s="39">
        <f>BF18</f>
        <v>0.77500000000000002</v>
      </c>
      <c r="BN41" s="37" t="s">
        <v>523</v>
      </c>
      <c r="BO41" s="39">
        <f>BO18</f>
        <v>0.83000000000000007</v>
      </c>
      <c r="BW41" s="37" t="s">
        <v>523</v>
      </c>
      <c r="BX41" s="39">
        <f>BX18</f>
        <v>0.83000000000000007</v>
      </c>
      <c r="CF41" s="37" t="s">
        <v>523</v>
      </c>
      <c r="CG41" s="39">
        <f>CG18</f>
        <v>0.85</v>
      </c>
      <c r="CL41" s="37" t="s">
        <v>523</v>
      </c>
      <c r="CM41" s="39">
        <f>CM18</f>
        <v>0.90999999999999992</v>
      </c>
      <c r="CR41" s="37" t="s">
        <v>523</v>
      </c>
      <c r="CS41" s="39">
        <f>CS18</f>
        <v>0.92500000000000004</v>
      </c>
      <c r="DD41" s="37" t="s">
        <v>523</v>
      </c>
      <c r="DE41" s="39">
        <f>DE18</f>
        <v>0.92500000000000004</v>
      </c>
      <c r="DQ41" s="37" t="s">
        <v>523</v>
      </c>
      <c r="DR41" s="39">
        <f>DR18</f>
        <v>0</v>
      </c>
      <c r="DS41" s="39"/>
    </row>
    <row r="42" spans="1:148" ht="15" x14ac:dyDescent="0.2">
      <c r="A42" s="30"/>
      <c r="B42" s="31"/>
      <c r="C42" s="32"/>
      <c r="D42" s="32"/>
      <c r="E42" s="28" t="s">
        <v>524</v>
      </c>
      <c r="F42" s="29">
        <f>L20</f>
        <v>0</v>
      </c>
      <c r="G42" s="22"/>
      <c r="H42" s="21"/>
      <c r="I42" s="21"/>
      <c r="K42" s="37" t="s">
        <v>524</v>
      </c>
      <c r="L42" s="114">
        <f>L20</f>
        <v>0</v>
      </c>
      <c r="M42" s="38"/>
      <c r="N42" s="38"/>
      <c r="Q42" s="37" t="s">
        <v>524</v>
      </c>
      <c r="R42" s="39">
        <f>R20</f>
        <v>0.5</v>
      </c>
      <c r="T42" s="21"/>
      <c r="U42" s="21"/>
      <c r="V42" s="21"/>
      <c r="W42" s="23"/>
      <c r="X42" s="23"/>
      <c r="Y42" s="23"/>
      <c r="Z42" s="23"/>
      <c r="AA42" s="23"/>
      <c r="AD42" s="37" t="s">
        <v>524</v>
      </c>
      <c r="AE42" s="39">
        <f>AE20</f>
        <v>0.75</v>
      </c>
      <c r="AF42" s="38"/>
      <c r="AG42" s="38"/>
      <c r="AH42" s="38"/>
      <c r="AJ42" s="23"/>
      <c r="AK42" s="23"/>
      <c r="AL42" s="23"/>
      <c r="AM42" s="37" t="s">
        <v>524</v>
      </c>
      <c r="AN42" s="39">
        <f>AN20</f>
        <v>0.85</v>
      </c>
      <c r="AO42" s="38"/>
      <c r="AP42" s="38"/>
      <c r="AQ42" s="38"/>
      <c r="AV42" s="37" t="s">
        <v>524</v>
      </c>
      <c r="AW42" s="39">
        <f>AW20</f>
        <v>1</v>
      </c>
      <c r="BE42" s="37" t="s">
        <v>524</v>
      </c>
      <c r="BF42" s="39">
        <f>BF20</f>
        <v>1</v>
      </c>
      <c r="BN42" s="37" t="s">
        <v>524</v>
      </c>
      <c r="BO42" s="39">
        <f>BO20</f>
        <v>1</v>
      </c>
      <c r="BW42" s="37" t="s">
        <v>524</v>
      </c>
      <c r="BX42" s="39">
        <f>BX20</f>
        <v>1</v>
      </c>
      <c r="CF42" s="37" t="s">
        <v>524</v>
      </c>
      <c r="CG42" s="39">
        <f>CG20</f>
        <v>1</v>
      </c>
      <c r="CL42" s="37" t="s">
        <v>524</v>
      </c>
      <c r="CM42" s="39">
        <f>CM20</f>
        <v>1</v>
      </c>
      <c r="CR42" s="37" t="s">
        <v>524</v>
      </c>
      <c r="CS42" s="39">
        <f>CS20</f>
        <v>1</v>
      </c>
      <c r="DD42" s="37" t="s">
        <v>524</v>
      </c>
      <c r="DE42" s="39">
        <f>DE20</f>
        <v>1</v>
      </c>
      <c r="DQ42" s="37" t="s">
        <v>524</v>
      </c>
      <c r="DR42" s="39">
        <f>DR20</f>
        <v>0</v>
      </c>
      <c r="DS42" s="39"/>
    </row>
    <row r="43" spans="1:148" ht="15" x14ac:dyDescent="0.2">
      <c r="A43" s="30"/>
      <c r="B43" s="31"/>
      <c r="C43" s="32"/>
      <c r="D43" s="32"/>
      <c r="E43" s="28" t="s">
        <v>525</v>
      </c>
      <c r="F43" s="29">
        <f>L22</f>
        <v>0</v>
      </c>
      <c r="G43" s="24"/>
      <c r="H43" s="21"/>
      <c r="I43" s="21"/>
      <c r="K43" s="37" t="s">
        <v>525</v>
      </c>
      <c r="L43" s="114">
        <f>L22</f>
        <v>0</v>
      </c>
      <c r="M43" s="38"/>
      <c r="N43" s="38"/>
      <c r="Q43" s="37" t="s">
        <v>525</v>
      </c>
      <c r="R43" s="39">
        <f>R22</f>
        <v>0</v>
      </c>
      <c r="T43" s="21"/>
      <c r="U43" s="21"/>
      <c r="V43" s="21"/>
      <c r="W43" s="23"/>
      <c r="X43" s="23"/>
      <c r="Y43" s="23"/>
      <c r="Z43" s="23"/>
      <c r="AA43" s="23"/>
      <c r="AD43" s="37" t="s">
        <v>525</v>
      </c>
      <c r="AE43" s="39">
        <f>AE22</f>
        <v>0</v>
      </c>
      <c r="AF43" s="38"/>
      <c r="AG43" s="38"/>
      <c r="AH43" s="38"/>
      <c r="AJ43" s="23"/>
      <c r="AK43" s="23"/>
      <c r="AL43" s="23"/>
      <c r="AM43" s="37" t="s">
        <v>525</v>
      </c>
      <c r="AN43" s="39">
        <f>AN22</f>
        <v>1</v>
      </c>
      <c r="AO43" s="38"/>
      <c r="AP43" s="38"/>
      <c r="AQ43" s="38"/>
      <c r="AV43" s="37" t="s">
        <v>525</v>
      </c>
      <c r="AW43" s="39">
        <f>AW22</f>
        <v>1</v>
      </c>
      <c r="BE43" s="37" t="s">
        <v>525</v>
      </c>
      <c r="BF43" s="39">
        <f>BF22</f>
        <v>0.39700000000000002</v>
      </c>
      <c r="BN43" s="37" t="s">
        <v>525</v>
      </c>
      <c r="BO43" s="39">
        <f>BO22</f>
        <v>0.39700000000000002</v>
      </c>
      <c r="BW43" s="37" t="s">
        <v>525</v>
      </c>
      <c r="BX43" s="39">
        <f>BX22</f>
        <v>0.39700000000000002</v>
      </c>
      <c r="CF43" s="37" t="s">
        <v>525</v>
      </c>
      <c r="CG43" s="39">
        <f>CG22</f>
        <v>0.39700000000000002</v>
      </c>
      <c r="CL43" s="37" t="s">
        <v>525</v>
      </c>
      <c r="CM43" s="39">
        <f>CM22</f>
        <v>0.39700000000000002</v>
      </c>
      <c r="CR43" s="37" t="s">
        <v>525</v>
      </c>
      <c r="CS43" s="39">
        <f>CS22</f>
        <v>0.41</v>
      </c>
      <c r="DD43" s="37" t="s">
        <v>525</v>
      </c>
      <c r="DE43" s="39">
        <f>DE22</f>
        <v>1</v>
      </c>
      <c r="DQ43" s="37" t="s">
        <v>525</v>
      </c>
      <c r="DR43" s="39">
        <f>DR22</f>
        <v>0</v>
      </c>
      <c r="DS43" s="39"/>
    </row>
    <row r="44" spans="1:148" ht="15" x14ac:dyDescent="0.2">
      <c r="A44" s="30"/>
      <c r="B44" s="31"/>
      <c r="C44" s="32"/>
      <c r="D44" s="32"/>
      <c r="E44" s="28" t="s">
        <v>526</v>
      </c>
      <c r="F44" s="29">
        <f>L23</f>
        <v>0.42499999999999999</v>
      </c>
      <c r="G44" s="22"/>
      <c r="H44" s="21"/>
      <c r="I44" s="21"/>
      <c r="K44" s="37" t="s">
        <v>526</v>
      </c>
      <c r="L44" s="114">
        <f>L23</f>
        <v>0.42499999999999999</v>
      </c>
      <c r="M44" s="38"/>
      <c r="N44" s="38"/>
      <c r="Q44" s="37" t="s">
        <v>526</v>
      </c>
      <c r="R44" s="39">
        <f>R23</f>
        <v>0.75</v>
      </c>
      <c r="T44" s="21"/>
      <c r="U44" s="21"/>
      <c r="V44" s="21"/>
      <c r="W44" s="23"/>
      <c r="X44" s="23"/>
      <c r="Y44" s="23"/>
      <c r="Z44" s="23"/>
      <c r="AA44" s="23"/>
      <c r="AD44" s="37" t="s">
        <v>526</v>
      </c>
      <c r="AE44" s="39">
        <f>AE23</f>
        <v>0.75</v>
      </c>
      <c r="AF44" s="38"/>
      <c r="AG44" s="38"/>
      <c r="AH44" s="38"/>
      <c r="AJ44" s="23"/>
      <c r="AK44" s="23"/>
      <c r="AL44" s="23"/>
      <c r="AM44" s="37" t="s">
        <v>526</v>
      </c>
      <c r="AN44" s="39">
        <f>AN23</f>
        <v>0.875</v>
      </c>
      <c r="AO44" s="38"/>
      <c r="AP44" s="38"/>
      <c r="AQ44" s="38"/>
      <c r="AV44" s="37" t="s">
        <v>526</v>
      </c>
      <c r="AW44" s="39">
        <f>AW23</f>
        <v>1</v>
      </c>
      <c r="BE44" s="37" t="s">
        <v>526</v>
      </c>
      <c r="BF44" s="39">
        <f>BF23</f>
        <v>1</v>
      </c>
      <c r="BN44" s="37" t="s">
        <v>526</v>
      </c>
      <c r="BO44" s="39">
        <f>BO23</f>
        <v>0.83000000000000007</v>
      </c>
      <c r="BW44" s="37" t="s">
        <v>526</v>
      </c>
      <c r="BX44" s="39">
        <f>BX23</f>
        <v>0.83000000000000007</v>
      </c>
      <c r="CF44" s="37" t="s">
        <v>526</v>
      </c>
      <c r="CG44" s="39">
        <f>CG23</f>
        <v>0.83000000000000007</v>
      </c>
      <c r="CL44" s="37" t="s">
        <v>526</v>
      </c>
      <c r="CM44" s="39">
        <f>CM23</f>
        <v>0.90999999999999992</v>
      </c>
      <c r="CR44" s="37" t="s">
        <v>526</v>
      </c>
      <c r="CS44" s="39">
        <f>CS23</f>
        <v>0.90999999999999992</v>
      </c>
      <c r="DD44" s="37" t="s">
        <v>526</v>
      </c>
      <c r="DE44" s="39">
        <f>DE23</f>
        <v>0.90999999999999992</v>
      </c>
      <c r="DQ44" s="37" t="s">
        <v>526</v>
      </c>
      <c r="DR44" s="39">
        <f>DR23</f>
        <v>0</v>
      </c>
      <c r="DS44" s="39"/>
    </row>
    <row r="45" spans="1:148" ht="15" x14ac:dyDescent="0.2">
      <c r="A45" s="30"/>
      <c r="B45" s="31"/>
      <c r="C45" s="32"/>
      <c r="D45" s="32"/>
      <c r="E45" s="28" t="s">
        <v>527</v>
      </c>
      <c r="F45" s="29">
        <f>L27</f>
        <v>0</v>
      </c>
      <c r="G45" s="21"/>
      <c r="H45" s="21"/>
      <c r="I45" s="21"/>
      <c r="K45" s="37" t="s">
        <v>527</v>
      </c>
      <c r="L45" s="114">
        <f>L27</f>
        <v>0</v>
      </c>
      <c r="M45" s="38"/>
      <c r="N45" s="38"/>
      <c r="Q45" s="37" t="s">
        <v>527</v>
      </c>
      <c r="R45" s="39">
        <f>R27</f>
        <v>0.4</v>
      </c>
      <c r="T45" s="21"/>
      <c r="U45" s="21"/>
      <c r="V45" s="21"/>
      <c r="W45" s="23"/>
      <c r="X45" s="23"/>
      <c r="Y45" s="23"/>
      <c r="Z45" s="23"/>
      <c r="AA45" s="23"/>
      <c r="AD45" s="37" t="s">
        <v>527</v>
      </c>
      <c r="AE45" s="39">
        <f>AE27</f>
        <v>0.4</v>
      </c>
      <c r="AF45" s="38"/>
      <c r="AG45" s="38"/>
      <c r="AH45" s="38"/>
      <c r="AJ45" s="23"/>
      <c r="AK45" s="23"/>
      <c r="AL45" s="23"/>
      <c r="AM45" s="37" t="s">
        <v>527</v>
      </c>
      <c r="AN45" s="39">
        <f>AN27</f>
        <v>0.65</v>
      </c>
      <c r="AO45" s="38"/>
      <c r="AP45" s="38"/>
      <c r="AQ45" s="38"/>
      <c r="AV45" s="37" t="s">
        <v>527</v>
      </c>
      <c r="AW45" s="39">
        <f>AW27</f>
        <v>1</v>
      </c>
      <c r="BE45" s="37" t="s">
        <v>527</v>
      </c>
      <c r="BF45" s="39">
        <f>BF27</f>
        <v>1</v>
      </c>
      <c r="BN45" s="37" t="s">
        <v>527</v>
      </c>
      <c r="BO45" s="39">
        <f>BO27</f>
        <v>0.97</v>
      </c>
      <c r="BW45" s="37" t="s">
        <v>527</v>
      </c>
      <c r="BX45" s="39">
        <f>BX27</f>
        <v>0.97</v>
      </c>
      <c r="CF45" s="37" t="s">
        <v>527</v>
      </c>
      <c r="CG45" s="39">
        <f>CG27</f>
        <v>0.97</v>
      </c>
      <c r="CL45" s="37" t="s">
        <v>527</v>
      </c>
      <c r="CM45" s="39">
        <f>CM27</f>
        <v>0.97</v>
      </c>
      <c r="CR45" s="37" t="s">
        <v>527</v>
      </c>
      <c r="CS45" s="39">
        <f>CS27</f>
        <v>0.97</v>
      </c>
      <c r="DD45" s="37" t="s">
        <v>527</v>
      </c>
      <c r="DE45" s="39">
        <f>DE27</f>
        <v>0.97</v>
      </c>
      <c r="DQ45" s="37" t="s">
        <v>527</v>
      </c>
      <c r="DR45" s="39">
        <f>DR27</f>
        <v>0</v>
      </c>
      <c r="DS45" s="39"/>
    </row>
    <row r="46" spans="1:148" ht="15" x14ac:dyDescent="0.2">
      <c r="A46" s="30"/>
      <c r="B46" s="31"/>
      <c r="C46" s="32"/>
      <c r="D46" s="32"/>
      <c r="E46" s="28" t="s">
        <v>528</v>
      </c>
      <c r="F46" s="29">
        <f>L28</f>
        <v>0</v>
      </c>
      <c r="G46" s="21"/>
      <c r="H46" s="21"/>
      <c r="I46" s="21"/>
      <c r="K46" s="37" t="s">
        <v>528</v>
      </c>
      <c r="L46" s="114">
        <f>L28</f>
        <v>0</v>
      </c>
      <c r="M46" s="38"/>
      <c r="N46" s="38"/>
      <c r="Q46" s="37" t="s">
        <v>528</v>
      </c>
      <c r="R46" s="39">
        <f>R28</f>
        <v>0.13333333333333333</v>
      </c>
      <c r="T46" s="21"/>
      <c r="U46" s="21"/>
      <c r="V46" s="21"/>
      <c r="W46" s="23"/>
      <c r="X46" s="23"/>
      <c r="Y46" s="23"/>
      <c r="Z46" s="23"/>
      <c r="AA46" s="23"/>
      <c r="AD46" s="37" t="s">
        <v>528</v>
      </c>
      <c r="AE46" s="39">
        <f>AE28</f>
        <v>0.13333333333333333</v>
      </c>
      <c r="AF46" s="38"/>
      <c r="AG46" s="38"/>
      <c r="AH46" s="38"/>
      <c r="AJ46" s="23"/>
      <c r="AK46" s="23"/>
      <c r="AL46" s="23"/>
      <c r="AM46" s="37" t="s">
        <v>528</v>
      </c>
      <c r="AN46" s="39">
        <f>AN28</f>
        <v>0.13333333333333333</v>
      </c>
      <c r="AO46" s="38"/>
      <c r="AP46" s="38"/>
      <c r="AQ46" s="38"/>
      <c r="AV46" s="37" t="s">
        <v>528</v>
      </c>
      <c r="AW46" s="39">
        <f>AW28</f>
        <v>0.56666666666666665</v>
      </c>
      <c r="BE46" s="37" t="s">
        <v>528</v>
      </c>
      <c r="BF46" s="39">
        <f>BF28</f>
        <v>0.56666666666666665</v>
      </c>
      <c r="BN46" s="37" t="s">
        <v>528</v>
      </c>
      <c r="BO46" s="39">
        <f>BO28</f>
        <v>0.66666666666666663</v>
      </c>
      <c r="BW46" s="37" t="s">
        <v>528</v>
      </c>
      <c r="BX46" s="39">
        <f>BX28</f>
        <v>0.77333333333333332</v>
      </c>
      <c r="CF46" s="37" t="s">
        <v>528</v>
      </c>
      <c r="CG46" s="39">
        <f>CG28</f>
        <v>0.77333333333333332</v>
      </c>
      <c r="CL46" s="37" t="s">
        <v>528</v>
      </c>
      <c r="CM46" s="39">
        <f>CM28</f>
        <v>0.83333333333333337</v>
      </c>
      <c r="CR46" s="37" t="s">
        <v>528</v>
      </c>
      <c r="CS46" s="39">
        <f>CS28</f>
        <v>0.8666666666666667</v>
      </c>
      <c r="DD46" s="37" t="s">
        <v>528</v>
      </c>
      <c r="DE46" s="39">
        <f>DE28</f>
        <v>0.8666666666666667</v>
      </c>
      <c r="DQ46" s="37" t="s">
        <v>528</v>
      </c>
      <c r="DR46" s="39">
        <f>DR28</f>
        <v>0</v>
      </c>
      <c r="DS46" s="39"/>
    </row>
    <row r="47" spans="1:148" x14ac:dyDescent="0.2">
      <c r="A47" s="30"/>
      <c r="B47" s="31"/>
      <c r="C47" s="32"/>
      <c r="D47" s="32"/>
      <c r="E47" s="33"/>
      <c r="F47" s="34"/>
      <c r="G47" s="21"/>
      <c r="H47" s="21"/>
      <c r="I47" s="21"/>
      <c r="K47" s="37"/>
      <c r="L47" s="38"/>
      <c r="M47" s="38"/>
      <c r="N47" s="38"/>
      <c r="Q47" s="39"/>
      <c r="T47" s="21"/>
      <c r="U47" s="21"/>
      <c r="V47" s="21"/>
      <c r="W47" s="23"/>
      <c r="X47" s="23"/>
      <c r="Y47" s="23"/>
      <c r="Z47" s="23"/>
      <c r="AA47" s="23"/>
      <c r="AD47" s="11"/>
      <c r="AE47" s="37"/>
      <c r="AF47" s="38"/>
      <c r="AG47" s="38"/>
      <c r="AH47" s="38"/>
      <c r="AJ47" s="23"/>
      <c r="AK47" s="23"/>
      <c r="AL47" s="23"/>
      <c r="AM47" s="11"/>
      <c r="AN47" s="37"/>
      <c r="AO47" s="38"/>
      <c r="AP47" s="38"/>
      <c r="AQ47" s="38"/>
      <c r="AV47" s="11"/>
      <c r="AW47" s="37"/>
    </row>
    <row r="48" spans="1:148" ht="84" customHeight="1" x14ac:dyDescent="0.2">
      <c r="A48" s="325" t="s">
        <v>529</v>
      </c>
      <c r="B48" s="326"/>
      <c r="C48" s="326"/>
      <c r="D48" s="326"/>
      <c r="E48" s="35">
        <f>AVERAGE(F39:F46)</f>
        <v>0.21979166666666666</v>
      </c>
      <c r="F48" s="36" t="s">
        <v>530</v>
      </c>
      <c r="G48" s="25"/>
      <c r="H48" s="25"/>
      <c r="K48" s="12" t="s">
        <v>531</v>
      </c>
      <c r="L48" s="40">
        <f>AVERAGE(L39:L46)</f>
        <v>0.21979166666666666</v>
      </c>
      <c r="M48" s="41"/>
      <c r="N48" s="41"/>
      <c r="Q48" s="115" t="s">
        <v>532</v>
      </c>
      <c r="R48" s="40">
        <f>AVERAGE(R39:R46)</f>
        <v>0.55104166666666676</v>
      </c>
      <c r="T48" s="25"/>
      <c r="U48" s="25"/>
      <c r="V48" s="25"/>
      <c r="W48" s="26"/>
      <c r="X48" s="26"/>
      <c r="Y48" s="26"/>
      <c r="Z48" s="26"/>
      <c r="AA48" s="26"/>
      <c r="AB48" s="27"/>
      <c r="AC48" s="27"/>
      <c r="AD48" s="12" t="s">
        <v>533</v>
      </c>
      <c r="AE48" s="40">
        <f>AVERAGE(AE39:AE47)</f>
        <v>0.58229166666666676</v>
      </c>
      <c r="AF48" s="41"/>
      <c r="AG48" s="41"/>
      <c r="AH48" s="41"/>
      <c r="AJ48" s="26"/>
      <c r="AK48" s="26"/>
      <c r="AL48" s="26"/>
      <c r="AM48" s="12" t="s">
        <v>534</v>
      </c>
      <c r="AN48" s="40">
        <f>AVERAGE(AN39:AN47)</f>
        <v>0.76353958333333349</v>
      </c>
      <c r="AO48" s="41"/>
      <c r="AP48" s="41"/>
      <c r="AQ48" s="41"/>
      <c r="AV48" s="12" t="s">
        <v>535</v>
      </c>
      <c r="AW48" s="40">
        <f>AVERAGE(AW39:AW47)</f>
        <v>0.90249999999999997</v>
      </c>
      <c r="BE48" s="12" t="s">
        <v>536</v>
      </c>
      <c r="BF48" s="40">
        <f>AVERAGE(BF39:BF46)</f>
        <v>0.83399999999999996</v>
      </c>
      <c r="BN48" s="12" t="s">
        <v>537</v>
      </c>
      <c r="BO48" s="40">
        <f>AVERAGE(BO39:BO46)</f>
        <v>0.82837499999999997</v>
      </c>
      <c r="BW48" s="12" t="s">
        <v>538</v>
      </c>
      <c r="BX48" s="40">
        <f>AVERAGE(BX39:BX46)</f>
        <v>0.84170833333333328</v>
      </c>
      <c r="CF48" s="12" t="s">
        <v>539</v>
      </c>
      <c r="CG48" s="40">
        <f>AVERAGE(CG39:CG46)</f>
        <v>0.84837499999999999</v>
      </c>
      <c r="CL48" s="12" t="s">
        <v>540</v>
      </c>
      <c r="CM48" s="40">
        <f>AVERAGE(CM39:CM46)</f>
        <v>0.87545833333333334</v>
      </c>
      <c r="CR48" s="12" t="s">
        <v>541</v>
      </c>
      <c r="CS48" s="40">
        <f>AVERAGE(CS39:CS46)</f>
        <v>0.88520833333333337</v>
      </c>
      <c r="DD48" s="12" t="s">
        <v>541</v>
      </c>
      <c r="DE48" s="40">
        <f>AVERAGE(DE39:DE46)</f>
        <v>0.95895833333333336</v>
      </c>
      <c r="DQ48" s="12" t="s">
        <v>541</v>
      </c>
      <c r="DR48" s="40">
        <f>AVERAGE(DR39:DR46)</f>
        <v>0</v>
      </c>
      <c r="DS48" s="206"/>
    </row>
  </sheetData>
  <sheetProtection algorithmName="SHA-512" hashValue="3eBueTdtB8Hz0BgZ52JNQULrMjvWHFy5O3hXl7p2y7ru0wNEGooSOyXEWX2YDnp1PpbOf7siYmcraNjyX1NoiA==" saltValue="fZwJVqRp1EASNTdZ2iY0zQ==" spinCount="100000" sheet="1" objects="1" scenarios="1"/>
  <autoFilter ref="A11:Y46" xr:uid="{00000000-0009-0000-0000-000000000000}"/>
  <mergeCells count="486">
    <mergeCell ref="EL8:ER8"/>
    <mergeCell ref="EL9:EP9"/>
    <mergeCell ref="EQ9:ER9"/>
    <mergeCell ref="EL10:EL11"/>
    <mergeCell ref="EM10:EM11"/>
    <mergeCell ref="EN10:EN11"/>
    <mergeCell ref="EO10:EO11"/>
    <mergeCell ref="EP10:EP11"/>
    <mergeCell ref="EQ10:EQ11"/>
    <mergeCell ref="ER10:ER11"/>
    <mergeCell ref="EE8:EK8"/>
    <mergeCell ref="EE9:EI9"/>
    <mergeCell ref="EJ9:EK9"/>
    <mergeCell ref="EE10:EE11"/>
    <mergeCell ref="EF10:EF11"/>
    <mergeCell ref="EG10:EG11"/>
    <mergeCell ref="EH10:EH11"/>
    <mergeCell ref="EI10:EI11"/>
    <mergeCell ref="EJ10:EJ11"/>
    <mergeCell ref="EK10:EK11"/>
    <mergeCell ref="D34:D37"/>
    <mergeCell ref="CX8:DC8"/>
    <mergeCell ref="CX9:DA9"/>
    <mergeCell ref="DB9:DC9"/>
    <mergeCell ref="CY10:CY11"/>
    <mergeCell ref="CZ10:CZ11"/>
    <mergeCell ref="CY12:CY14"/>
    <mergeCell ref="CY15:CY17"/>
    <mergeCell ref="CY18:CY19"/>
    <mergeCell ref="CY20:CY21"/>
    <mergeCell ref="CY23:CY24"/>
    <mergeCell ref="CY28:CY30"/>
    <mergeCell ref="DC10:DC11"/>
    <mergeCell ref="CS12:CS14"/>
    <mergeCell ref="CS15:CS17"/>
    <mergeCell ref="CS18:CS19"/>
    <mergeCell ref="CS20:CS21"/>
    <mergeCell ref="CS23:CS24"/>
    <mergeCell ref="CS28:CS30"/>
    <mergeCell ref="CX10:CX11"/>
    <mergeCell ref="DA10:DA11"/>
    <mergeCell ref="DB10:DB11"/>
    <mergeCell ref="CR8:CW8"/>
    <mergeCell ref="CR9:CU9"/>
    <mergeCell ref="CV9:CW9"/>
    <mergeCell ref="CR10:CR11"/>
    <mergeCell ref="CS10:CS11"/>
    <mergeCell ref="CT10:CT11"/>
    <mergeCell ref="CU10:CU11"/>
    <mergeCell ref="CV10:CV11"/>
    <mergeCell ref="CW10:CW11"/>
    <mergeCell ref="CM12:CM14"/>
    <mergeCell ref="CM15:CM17"/>
    <mergeCell ref="CM18:CM19"/>
    <mergeCell ref="CM20:CM21"/>
    <mergeCell ref="CM23:CM24"/>
    <mergeCell ref="CM28:CM30"/>
    <mergeCell ref="CL8:CQ8"/>
    <mergeCell ref="CL9:CO9"/>
    <mergeCell ref="CP9:CQ9"/>
    <mergeCell ref="CL10:CL11"/>
    <mergeCell ref="CM10:CM11"/>
    <mergeCell ref="CN10:CN11"/>
    <mergeCell ref="CO10:CO11"/>
    <mergeCell ref="CP10:CP11"/>
    <mergeCell ref="CQ10:CQ11"/>
    <mergeCell ref="AC28:AC30"/>
    <mergeCell ref="Z23:Z24"/>
    <mergeCell ref="AA23:AA24"/>
    <mergeCell ref="AC12:AC14"/>
    <mergeCell ref="AB15:AB17"/>
    <mergeCell ref="AC15:AC17"/>
    <mergeCell ref="AB20:AB21"/>
    <mergeCell ref="AC20:AC21"/>
    <mergeCell ref="AB23:AB24"/>
    <mergeCell ref="AC23:AC24"/>
    <mergeCell ref="Z8:AC8"/>
    <mergeCell ref="Z12:Z14"/>
    <mergeCell ref="AA12:AA14"/>
    <mergeCell ref="Z15:Z17"/>
    <mergeCell ref="AA15:AA17"/>
    <mergeCell ref="Z18:Z19"/>
    <mergeCell ref="AA18:AA19"/>
    <mergeCell ref="Z20:Z21"/>
    <mergeCell ref="AA20:AA21"/>
    <mergeCell ref="BM18:BM19"/>
    <mergeCell ref="BM20:BM21"/>
    <mergeCell ref="BM23:BM24"/>
    <mergeCell ref="BK28:BK30"/>
    <mergeCell ref="BL28:BL30"/>
    <mergeCell ref="BM28:BM30"/>
    <mergeCell ref="AJ12:AJ14"/>
    <mergeCell ref="AK12:AK14"/>
    <mergeCell ref="AJ28:AJ30"/>
    <mergeCell ref="AK28:AK30"/>
    <mergeCell ref="AJ23:AJ24"/>
    <mergeCell ref="AK23:AK24"/>
    <mergeCell ref="AJ20:AJ21"/>
    <mergeCell ref="AK20:AK21"/>
    <mergeCell ref="AJ18:AJ19"/>
    <mergeCell ref="AK18:AK19"/>
    <mergeCell ref="BF28:BF30"/>
    <mergeCell ref="BD20:BD21"/>
    <mergeCell ref="BD23:BD24"/>
    <mergeCell ref="BD28:BD30"/>
    <mergeCell ref="BC28:BC30"/>
    <mergeCell ref="BB28:BB30"/>
    <mergeCell ref="BD12:BD14"/>
    <mergeCell ref="BD15:BD17"/>
    <mergeCell ref="CG23:CG24"/>
    <mergeCell ref="CG28:CG30"/>
    <mergeCell ref="CG12:CG14"/>
    <mergeCell ref="CG15:CG17"/>
    <mergeCell ref="BT20:BT21"/>
    <mergeCell ref="BU20:BU21"/>
    <mergeCell ref="BV20:BV21"/>
    <mergeCell ref="BO23:BO24"/>
    <mergeCell ref="BO28:BO30"/>
    <mergeCell ref="BX18:BX19"/>
    <mergeCell ref="BX20:BX21"/>
    <mergeCell ref="BX23:BX24"/>
    <mergeCell ref="BX28:BX30"/>
    <mergeCell ref="CG18:CG19"/>
    <mergeCell ref="CG20:CG21"/>
    <mergeCell ref="CE28:CE30"/>
    <mergeCell ref="BT18:BT19"/>
    <mergeCell ref="BU18:BU19"/>
    <mergeCell ref="BV18:BV19"/>
    <mergeCell ref="BV23:BV24"/>
    <mergeCell ref="BT28:BT30"/>
    <mergeCell ref="BU28:BU30"/>
    <mergeCell ref="BV28:BV30"/>
    <mergeCell ref="CC28:CC30"/>
    <mergeCell ref="CF8:CK8"/>
    <mergeCell ref="CF9:CI9"/>
    <mergeCell ref="CJ9:CK9"/>
    <mergeCell ref="CF10:CF11"/>
    <mergeCell ref="CG10:CG11"/>
    <mergeCell ref="CH10:CH11"/>
    <mergeCell ref="CI10:CI11"/>
    <mergeCell ref="CJ10:CJ11"/>
    <mergeCell ref="CK10:CK11"/>
    <mergeCell ref="BM12:BM14"/>
    <mergeCell ref="BK15:BK17"/>
    <mergeCell ref="BL15:BL17"/>
    <mergeCell ref="BM15:BM17"/>
    <mergeCell ref="CA10:CA11"/>
    <mergeCell ref="CB10:CB11"/>
    <mergeCell ref="BT8:BV8"/>
    <mergeCell ref="BT9:BV9"/>
    <mergeCell ref="BT10:BT11"/>
    <mergeCell ref="BU10:BU11"/>
    <mergeCell ref="BV10:BV11"/>
    <mergeCell ref="BT15:BT17"/>
    <mergeCell ref="BU15:BU17"/>
    <mergeCell ref="BV15:BV17"/>
    <mergeCell ref="BX12:BX14"/>
    <mergeCell ref="BX15:BX17"/>
    <mergeCell ref="BW8:CB8"/>
    <mergeCell ref="BW9:BZ9"/>
    <mergeCell ref="CA9:CB9"/>
    <mergeCell ref="BW10:BW11"/>
    <mergeCell ref="BX10:BX11"/>
    <mergeCell ref="BY10:BY11"/>
    <mergeCell ref="BZ10:BZ11"/>
    <mergeCell ref="BV12:BV14"/>
    <mergeCell ref="BI10:BI11"/>
    <mergeCell ref="BJ10:BJ11"/>
    <mergeCell ref="BE8:BJ8"/>
    <mergeCell ref="BB9:BD9"/>
    <mergeCell ref="BB10:BB11"/>
    <mergeCell ref="BC10:BC11"/>
    <mergeCell ref="BD10:BD11"/>
    <mergeCell ref="BK8:BM8"/>
    <mergeCell ref="BK9:BM9"/>
    <mergeCell ref="BK10:BK11"/>
    <mergeCell ref="BL10:BL11"/>
    <mergeCell ref="BM10:BM11"/>
    <mergeCell ref="AX10:AX11"/>
    <mergeCell ref="AY10:AY11"/>
    <mergeCell ref="AZ10:AZ11"/>
    <mergeCell ref="BA10:BA11"/>
    <mergeCell ref="AL12:AL14"/>
    <mergeCell ref="AL15:AL17"/>
    <mergeCell ref="AL18:AL19"/>
    <mergeCell ref="AT10:AT11"/>
    <mergeCell ref="AU10:AU11"/>
    <mergeCell ref="AW12:AW14"/>
    <mergeCell ref="AW15:AW17"/>
    <mergeCell ref="AW18:AW19"/>
    <mergeCell ref="AU12:AU14"/>
    <mergeCell ref="AU15:AU17"/>
    <mergeCell ref="AW20:AW21"/>
    <mergeCell ref="AU18:AU19"/>
    <mergeCell ref="AU20:AU21"/>
    <mergeCell ref="AL23:AL24"/>
    <mergeCell ref="AV10:AV11"/>
    <mergeCell ref="AW10:AW11"/>
    <mergeCell ref="AS10:AS11"/>
    <mergeCell ref="AL28:AL30"/>
    <mergeCell ref="AS15:AS17"/>
    <mergeCell ref="AN28:AN30"/>
    <mergeCell ref="AN12:AN14"/>
    <mergeCell ref="AN15:AN17"/>
    <mergeCell ref="AN18:AN19"/>
    <mergeCell ref="AN20:AN21"/>
    <mergeCell ref="AN23:AN24"/>
    <mergeCell ref="AU28:AU30"/>
    <mergeCell ref="AT15:AT17"/>
    <mergeCell ref="AW23:AW24"/>
    <mergeCell ref="AW28:AW30"/>
    <mergeCell ref="AS20:AS21"/>
    <mergeCell ref="AT23:AT24"/>
    <mergeCell ref="AS23:AS24"/>
    <mergeCell ref="AS28:AS30"/>
    <mergeCell ref="AT28:AT30"/>
    <mergeCell ref="K3:AC3"/>
    <mergeCell ref="L4:AC4"/>
    <mergeCell ref="L5:AC5"/>
    <mergeCell ref="Y12:Y14"/>
    <mergeCell ref="Y15:Y17"/>
    <mergeCell ref="Y18:Y19"/>
    <mergeCell ref="Y20:Y21"/>
    <mergeCell ref="Y23:Y24"/>
    <mergeCell ref="Q9:T9"/>
    <mergeCell ref="R20:R21"/>
    <mergeCell ref="R23:R24"/>
    <mergeCell ref="R12:R14"/>
    <mergeCell ref="U9:V9"/>
    <mergeCell ref="S10:S11"/>
    <mergeCell ref="T10:T11"/>
    <mergeCell ref="U10:U11"/>
    <mergeCell ref="V10:V11"/>
    <mergeCell ref="R10:R11"/>
    <mergeCell ref="R15:R17"/>
    <mergeCell ref="K10:K11"/>
    <mergeCell ref="L12:L14"/>
    <mergeCell ref="A9:K9"/>
    <mergeCell ref="X20:X21"/>
    <mergeCell ref="W23:W24"/>
    <mergeCell ref="Y28:Y30"/>
    <mergeCell ref="W8:Y8"/>
    <mergeCell ref="AB12:AB14"/>
    <mergeCell ref="AB18:AB19"/>
    <mergeCell ref="AC18:AC19"/>
    <mergeCell ref="Z9:AC9"/>
    <mergeCell ref="Z10:Z11"/>
    <mergeCell ref="AA10:AA11"/>
    <mergeCell ref="AB10:AB11"/>
    <mergeCell ref="AC10:AC11"/>
    <mergeCell ref="W9:Y9"/>
    <mergeCell ref="Y10:Y11"/>
    <mergeCell ref="W12:W14"/>
    <mergeCell ref="X12:X14"/>
    <mergeCell ref="W15:W17"/>
    <mergeCell ref="X15:X17"/>
    <mergeCell ref="X18:X19"/>
    <mergeCell ref="W20:W21"/>
    <mergeCell ref="AB28:AB30"/>
    <mergeCell ref="AA28:AA30"/>
    <mergeCell ref="X23:X24"/>
    <mergeCell ref="W28:W30"/>
    <mergeCell ref="X28:X30"/>
    <mergeCell ref="Z28:Z30"/>
    <mergeCell ref="A3:B3"/>
    <mergeCell ref="C3:I3"/>
    <mergeCell ref="A4:B4"/>
    <mergeCell ref="C4:I4"/>
    <mergeCell ref="B18:B19"/>
    <mergeCell ref="C18:C19"/>
    <mergeCell ref="D18:D19"/>
    <mergeCell ref="J4:K4"/>
    <mergeCell ref="L10:L11"/>
    <mergeCell ref="A5:B5"/>
    <mergeCell ref="C5:I5"/>
    <mergeCell ref="J5:K5"/>
    <mergeCell ref="A6:B6"/>
    <mergeCell ref="A10:A11"/>
    <mergeCell ref="A7:B7"/>
    <mergeCell ref="B10:B11"/>
    <mergeCell ref="C10:C11"/>
    <mergeCell ref="D10:D11"/>
    <mergeCell ref="E10:E11"/>
    <mergeCell ref="F10:F11"/>
    <mergeCell ref="G10:H10"/>
    <mergeCell ref="J10:J11"/>
    <mergeCell ref="L8:P8"/>
    <mergeCell ref="C7:AC7"/>
    <mergeCell ref="A39:D39"/>
    <mergeCell ref="W10:W11"/>
    <mergeCell ref="X10:X11"/>
    <mergeCell ref="N10:N11"/>
    <mergeCell ref="A48:D48"/>
    <mergeCell ref="A12:A14"/>
    <mergeCell ref="B12:B14"/>
    <mergeCell ref="C12:C14"/>
    <mergeCell ref="D12:D14"/>
    <mergeCell ref="A15:A17"/>
    <mergeCell ref="B15:B17"/>
    <mergeCell ref="C15:C17"/>
    <mergeCell ref="D15:D17"/>
    <mergeCell ref="A28:A30"/>
    <mergeCell ref="B28:B30"/>
    <mergeCell ref="C28:C30"/>
    <mergeCell ref="D28:D30"/>
    <mergeCell ref="C20:C21"/>
    <mergeCell ref="O10:O11"/>
    <mergeCell ref="W18:W19"/>
    <mergeCell ref="M10:M11"/>
    <mergeCell ref="L18:L19"/>
    <mergeCell ref="B34:B37"/>
    <mergeCell ref="C34:C37"/>
    <mergeCell ref="L9:N9"/>
    <mergeCell ref="O9:P9"/>
    <mergeCell ref="A20:A21"/>
    <mergeCell ref="D20:D21"/>
    <mergeCell ref="B20:B21"/>
    <mergeCell ref="Q8:V8"/>
    <mergeCell ref="L28:L30"/>
    <mergeCell ref="L15:L17"/>
    <mergeCell ref="A18:A19"/>
    <mergeCell ref="R28:R30"/>
    <mergeCell ref="Q10:Q11"/>
    <mergeCell ref="I10:I11"/>
    <mergeCell ref="R18:R19"/>
    <mergeCell ref="A8:K8"/>
    <mergeCell ref="P10:P11"/>
    <mergeCell ref="AJ8:AL8"/>
    <mergeCell ref="AJ9:AL9"/>
    <mergeCell ref="AJ10:AJ11"/>
    <mergeCell ref="AK10:AK11"/>
    <mergeCell ref="AL10:AL11"/>
    <mergeCell ref="AE28:AE30"/>
    <mergeCell ref="AD8:AI8"/>
    <mergeCell ref="AD9:AG9"/>
    <mergeCell ref="AH9:AI9"/>
    <mergeCell ref="AD10:AD11"/>
    <mergeCell ref="AE10:AE11"/>
    <mergeCell ref="AF10:AF11"/>
    <mergeCell ref="AG10:AG11"/>
    <mergeCell ref="AH10:AH11"/>
    <mergeCell ref="AI10:AI11"/>
    <mergeCell ref="AE12:AE14"/>
    <mergeCell ref="AE15:AE17"/>
    <mergeCell ref="AE18:AE19"/>
    <mergeCell ref="AE20:AE21"/>
    <mergeCell ref="AJ15:AJ17"/>
    <mergeCell ref="AK15:AK17"/>
    <mergeCell ref="AL20:AL21"/>
    <mergeCell ref="AE23:AE24"/>
    <mergeCell ref="AM8:AR8"/>
    <mergeCell ref="AM9:AP9"/>
    <mergeCell ref="AQ9:AR9"/>
    <mergeCell ref="AM10:AM11"/>
    <mergeCell ref="AN10:AN11"/>
    <mergeCell ref="AO10:AO11"/>
    <mergeCell ref="AP10:AP11"/>
    <mergeCell ref="AQ10:AQ11"/>
    <mergeCell ref="AR10:AR11"/>
    <mergeCell ref="AS8:AU8"/>
    <mergeCell ref="AS9:AU9"/>
    <mergeCell ref="AV8:BA8"/>
    <mergeCell ref="AV9:AY9"/>
    <mergeCell ref="AZ9:BA9"/>
    <mergeCell ref="AU23:AU24"/>
    <mergeCell ref="BO12:BO14"/>
    <mergeCell ref="BO15:BO17"/>
    <mergeCell ref="BO18:BO19"/>
    <mergeCell ref="BO20:BO21"/>
    <mergeCell ref="BN8:BS8"/>
    <mergeCell ref="BN9:BQ9"/>
    <mergeCell ref="BR9:BS9"/>
    <mergeCell ref="BN10:BN11"/>
    <mergeCell ref="BO10:BO11"/>
    <mergeCell ref="BP10:BP11"/>
    <mergeCell ref="BQ10:BQ11"/>
    <mergeCell ref="BR10:BR11"/>
    <mergeCell ref="BS10:BS11"/>
    <mergeCell ref="AS18:AS19"/>
    <mergeCell ref="AT18:AT19"/>
    <mergeCell ref="AT12:AT14"/>
    <mergeCell ref="AS12:AS14"/>
    <mergeCell ref="AT20:AT21"/>
    <mergeCell ref="BB12:BB14"/>
    <mergeCell ref="BC12:BC14"/>
    <mergeCell ref="BB18:BB19"/>
    <mergeCell ref="BC18:BC19"/>
    <mergeCell ref="BC15:BC17"/>
    <mergeCell ref="BB15:BB17"/>
    <mergeCell ref="CC8:CE8"/>
    <mergeCell ref="CC9:CE9"/>
    <mergeCell ref="CC10:CC11"/>
    <mergeCell ref="CD10:CD11"/>
    <mergeCell ref="CE10:CE11"/>
    <mergeCell ref="CE18:CE19"/>
    <mergeCell ref="CD18:CD19"/>
    <mergeCell ref="CC18:CC19"/>
    <mergeCell ref="CE12:CE14"/>
    <mergeCell ref="CC12:CC14"/>
    <mergeCell ref="CD12:CD14"/>
    <mergeCell ref="BB8:BD8"/>
    <mergeCell ref="BE9:BH9"/>
    <mergeCell ref="BI9:BJ9"/>
    <mergeCell ref="BE10:BE11"/>
    <mergeCell ref="BF10:BF11"/>
    <mergeCell ref="BG10:BG11"/>
    <mergeCell ref="BH10:BH11"/>
    <mergeCell ref="BC23:BC24"/>
    <mergeCell ref="BL12:BL14"/>
    <mergeCell ref="BK12:BK14"/>
    <mergeCell ref="BK18:BK19"/>
    <mergeCell ref="BL18:BL19"/>
    <mergeCell ref="BK20:BK21"/>
    <mergeCell ref="BL20:BL21"/>
    <mergeCell ref="BK23:BK24"/>
    <mergeCell ref="BL23:BL24"/>
    <mergeCell ref="BF12:BF14"/>
    <mergeCell ref="BF15:BF17"/>
    <mergeCell ref="BF18:BF19"/>
    <mergeCell ref="BF20:BF21"/>
    <mergeCell ref="BF23:BF24"/>
    <mergeCell ref="BD18:BD19"/>
    <mergeCell ref="CD28:CD30"/>
    <mergeCell ref="BU23:BU24"/>
    <mergeCell ref="BT23:BT24"/>
    <mergeCell ref="CC15:CC17"/>
    <mergeCell ref="CD15:CD17"/>
    <mergeCell ref="CE15:CE17"/>
    <mergeCell ref="CC20:CC21"/>
    <mergeCell ref="BT12:BT14"/>
    <mergeCell ref="BU12:BU14"/>
    <mergeCell ref="CD20:CD21"/>
    <mergeCell ref="CE20:CE21"/>
    <mergeCell ref="CE23:CE24"/>
    <mergeCell ref="CD23:CD24"/>
    <mergeCell ref="CC23:CC24"/>
    <mergeCell ref="DE28:DE30"/>
    <mergeCell ref="DD8:DI8"/>
    <mergeCell ref="DD9:DG9"/>
    <mergeCell ref="DH9:DI9"/>
    <mergeCell ref="DD10:DD11"/>
    <mergeCell ref="DE10:DE11"/>
    <mergeCell ref="DF10:DF11"/>
    <mergeCell ref="DG10:DG11"/>
    <mergeCell ref="DH10:DH11"/>
    <mergeCell ref="DI10:DI11"/>
    <mergeCell ref="DJ9:DP9"/>
    <mergeCell ref="B23:B26"/>
    <mergeCell ref="C23:C26"/>
    <mergeCell ref="D23:D26"/>
    <mergeCell ref="A23:A26"/>
    <mergeCell ref="E24:E26"/>
    <mergeCell ref="DQ9:DU9"/>
    <mergeCell ref="DQ10:DQ11"/>
    <mergeCell ref="DT10:DT11"/>
    <mergeCell ref="DU10:DU11"/>
    <mergeCell ref="DJ10:DJ11"/>
    <mergeCell ref="DK10:DK11"/>
    <mergeCell ref="DL10:DM10"/>
    <mergeCell ref="DN10:DN11"/>
    <mergeCell ref="DO10:DO11"/>
    <mergeCell ref="DP10:DP11"/>
    <mergeCell ref="DE12:DE14"/>
    <mergeCell ref="DE15:DE17"/>
    <mergeCell ref="DE18:DE19"/>
    <mergeCell ref="DE20:DE21"/>
    <mergeCell ref="DE23:DE24"/>
    <mergeCell ref="BB20:BB21"/>
    <mergeCell ref="BC20:BC21"/>
    <mergeCell ref="BB23:BB24"/>
    <mergeCell ref="EC10:EC11"/>
    <mergeCell ref="DS10:DS11"/>
    <mergeCell ref="DR10:DR11"/>
    <mergeCell ref="DX9:EB9"/>
    <mergeCell ref="EC9:ED9"/>
    <mergeCell ref="ED10:ED11"/>
    <mergeCell ref="DX8:ED8"/>
    <mergeCell ref="DQ8:DW8"/>
    <mergeCell ref="DV9:DW9"/>
    <mergeCell ref="DV10:DV11"/>
    <mergeCell ref="DW10:DW11"/>
    <mergeCell ref="DX10:DX11"/>
    <mergeCell ref="DY10:DY11"/>
    <mergeCell ref="DZ10:DZ11"/>
    <mergeCell ref="EA10:EA11"/>
    <mergeCell ref="EB10:EB11"/>
  </mergeCells>
  <phoneticPr fontId="31" type="noConversion"/>
  <conditionalFormatting sqref="L12:L14 L23:L26 L28:L38">
    <cfRule type="cellIs" dxfId="7" priority="229" operator="greaterThan">
      <formula>1</formula>
    </cfRule>
  </conditionalFormatting>
  <conditionalFormatting sqref="L15:L17">
    <cfRule type="cellIs" dxfId="6" priority="228" operator="greaterThan">
      <formula>1</formula>
    </cfRule>
  </conditionalFormatting>
  <conditionalFormatting sqref="L18:L19">
    <cfRule type="cellIs" dxfId="5" priority="226" operator="greaterThan">
      <formula>1</formula>
    </cfRule>
    <cfRule type="cellIs" dxfId="4" priority="227" operator="greaterThan">
      <formula>100</formula>
    </cfRule>
  </conditionalFormatting>
  <conditionalFormatting sqref="L20:L21">
    <cfRule type="cellIs" dxfId="3" priority="224" operator="greaterThan">
      <formula>1</formula>
    </cfRule>
    <cfRule type="cellIs" dxfId="2" priority="225" operator="greaterThan">
      <formula>100</formula>
    </cfRule>
  </conditionalFormatting>
  <conditionalFormatting sqref="L22">
    <cfRule type="cellIs" dxfId="1" priority="223" operator="greaterThan">
      <formula>1</formula>
    </cfRule>
  </conditionalFormatting>
  <conditionalFormatting sqref="L27">
    <cfRule type="cellIs" dxfId="0" priority="221" operator="greaterThan">
      <formula>1</formula>
    </cfRule>
  </conditionalFormatting>
  <conditionalFormatting sqref="Q1:Q2 Q47 Q6 Q8:Q31 Q49:Q1048576 Q33:Q38">
    <cfRule type="colorScale" priority="188">
      <colorScale>
        <cfvo type="min"/>
        <cfvo type="percentile" val="50"/>
        <cfvo type="max"/>
        <color rgb="FFF8696B"/>
        <color rgb="FFFFEB84"/>
        <color rgb="FF63BE7B"/>
      </colorScale>
    </cfRule>
  </conditionalFormatting>
  <conditionalFormatting sqref="AD8:AD11">
    <cfRule type="colorScale" priority="186">
      <colorScale>
        <cfvo type="min"/>
        <cfvo type="percentile" val="50"/>
        <cfvo type="max"/>
        <color rgb="FFF8696B"/>
        <color rgb="FFFFEB84"/>
        <color rgb="FF63BE7B"/>
      </colorScale>
    </cfRule>
  </conditionalFormatting>
  <conditionalFormatting sqref="AM8:AM11">
    <cfRule type="colorScale" priority="182">
      <colorScale>
        <cfvo type="min"/>
        <cfvo type="percentile" val="50"/>
        <cfvo type="max"/>
        <color rgb="FFF8696B"/>
        <color rgb="FFFFEB84"/>
        <color rgb="FF63BE7B"/>
      </colorScale>
    </cfRule>
  </conditionalFormatting>
  <conditionalFormatting sqref="AM12">
    <cfRule type="colorScale" priority="177">
      <colorScale>
        <cfvo type="min"/>
        <cfvo type="percentile" val="50"/>
        <cfvo type="max"/>
        <color rgb="FFF8696B"/>
        <color rgb="FFFFEB84"/>
        <color rgb="FF63BE7B"/>
      </colorScale>
    </cfRule>
  </conditionalFormatting>
  <conditionalFormatting sqref="AM15:AM21">
    <cfRule type="colorScale" priority="176">
      <colorScale>
        <cfvo type="min"/>
        <cfvo type="percentile" val="50"/>
        <cfvo type="max"/>
        <color rgb="FFF8696B"/>
        <color rgb="FFFFEB84"/>
        <color rgb="FF63BE7B"/>
      </colorScale>
    </cfRule>
  </conditionalFormatting>
  <conditionalFormatting sqref="AM14">
    <cfRule type="colorScale" priority="175">
      <colorScale>
        <cfvo type="min"/>
        <cfvo type="percentile" val="50"/>
        <cfvo type="max"/>
        <color rgb="FFF8696B"/>
        <color rgb="FFFFEB84"/>
        <color rgb="FF63BE7B"/>
      </colorScale>
    </cfRule>
  </conditionalFormatting>
  <conditionalFormatting sqref="AM13">
    <cfRule type="colorScale" priority="174">
      <colorScale>
        <cfvo type="min"/>
        <cfvo type="percentile" val="50"/>
        <cfvo type="max"/>
        <color rgb="FFF8696B"/>
        <color rgb="FFFFEB84"/>
        <color rgb="FF63BE7B"/>
      </colorScale>
    </cfRule>
  </conditionalFormatting>
  <conditionalFormatting sqref="AV8:AV11">
    <cfRule type="colorScale" priority="173">
      <colorScale>
        <cfvo type="min"/>
        <cfvo type="percentile" val="50"/>
        <cfvo type="max"/>
        <color rgb="FFF8696B"/>
        <color rgb="FFFFEB84"/>
        <color rgb="FF63BE7B"/>
      </colorScale>
    </cfRule>
  </conditionalFormatting>
  <conditionalFormatting sqref="AW12">
    <cfRule type="colorScale" priority="164">
      <colorScale>
        <cfvo type="min"/>
        <cfvo type="percentile" val="50"/>
        <cfvo type="max"/>
        <color rgb="FFF8696B"/>
        <color rgb="FFFFEB84"/>
        <color rgb="FF63BE7B"/>
      </colorScale>
    </cfRule>
  </conditionalFormatting>
  <conditionalFormatting sqref="AW15">
    <cfRule type="colorScale" priority="162">
      <colorScale>
        <cfvo type="min"/>
        <cfvo type="percentile" val="50"/>
        <cfvo type="max"/>
        <color rgb="FFF8696B"/>
        <color rgb="FFFFEB84"/>
        <color rgb="FF63BE7B"/>
      </colorScale>
    </cfRule>
  </conditionalFormatting>
  <conditionalFormatting sqref="BE9:BE11">
    <cfRule type="colorScale" priority="151">
      <colorScale>
        <cfvo type="min"/>
        <cfvo type="percentile" val="50"/>
        <cfvo type="max"/>
        <color rgb="FFF8696B"/>
        <color rgb="FFFFEB84"/>
        <color rgb="FF63BE7B"/>
      </colorScale>
    </cfRule>
  </conditionalFormatting>
  <conditionalFormatting sqref="BE8">
    <cfRule type="colorScale" priority="150">
      <colorScale>
        <cfvo type="min"/>
        <cfvo type="percentile" val="50"/>
        <cfvo type="max"/>
        <color rgb="FFF8696B"/>
        <color rgb="FFFFEB84"/>
        <color rgb="FF63BE7B"/>
      </colorScale>
    </cfRule>
  </conditionalFormatting>
  <conditionalFormatting sqref="BF12">
    <cfRule type="colorScale" priority="149">
      <colorScale>
        <cfvo type="min"/>
        <cfvo type="percentile" val="50"/>
        <cfvo type="max"/>
        <color rgb="FFF8696B"/>
        <color rgb="FFFFEB84"/>
        <color rgb="FF63BE7B"/>
      </colorScale>
    </cfRule>
  </conditionalFormatting>
  <conditionalFormatting sqref="BF15">
    <cfRule type="colorScale" priority="148">
      <colorScale>
        <cfvo type="min"/>
        <cfvo type="percentile" val="50"/>
        <cfvo type="max"/>
        <color rgb="FFF8696B"/>
        <color rgb="FFFFEB84"/>
        <color rgb="FF63BE7B"/>
      </colorScale>
    </cfRule>
  </conditionalFormatting>
  <conditionalFormatting sqref="BF39:BF46">
    <cfRule type="colorScale" priority="146">
      <colorScale>
        <cfvo type="min"/>
        <cfvo type="percentile" val="50"/>
        <cfvo type="max"/>
        <color rgb="FFF8696B"/>
        <color rgb="FFFFEB84"/>
        <color rgb="FF63BE7B"/>
      </colorScale>
    </cfRule>
  </conditionalFormatting>
  <conditionalFormatting sqref="AE39:AE46">
    <cfRule type="colorScale" priority="235">
      <colorScale>
        <cfvo type="min"/>
        <cfvo type="percentile" val="50"/>
        <cfvo type="max"/>
        <color rgb="FFF8696B"/>
        <color rgb="FFFFEB84"/>
        <color rgb="FF63BE7B"/>
      </colorScale>
    </cfRule>
  </conditionalFormatting>
  <conditionalFormatting sqref="AN39:AN46">
    <cfRule type="colorScale" priority="236">
      <colorScale>
        <cfvo type="min"/>
        <cfvo type="percentile" val="50"/>
        <cfvo type="max"/>
        <color rgb="FFF8696B"/>
        <color rgb="FFFFEB84"/>
        <color rgb="FF63BE7B"/>
      </colorScale>
    </cfRule>
  </conditionalFormatting>
  <conditionalFormatting sqref="AW39:AW46">
    <cfRule type="colorScale" priority="237">
      <colorScale>
        <cfvo type="min"/>
        <cfvo type="percentile" val="50"/>
        <cfvo type="max"/>
        <color rgb="FFF8696B"/>
        <color rgb="FFFFEB84"/>
        <color rgb="FF63BE7B"/>
      </colorScale>
    </cfRule>
  </conditionalFormatting>
  <conditionalFormatting sqref="BN9:BN11">
    <cfRule type="colorScale" priority="144">
      <colorScale>
        <cfvo type="min"/>
        <cfvo type="percentile" val="50"/>
        <cfvo type="max"/>
        <color rgb="FFF8696B"/>
        <color rgb="FFFFEB84"/>
        <color rgb="FF63BE7B"/>
      </colorScale>
    </cfRule>
  </conditionalFormatting>
  <conditionalFormatting sqref="BN8">
    <cfRule type="colorScale" priority="143">
      <colorScale>
        <cfvo type="min"/>
        <cfvo type="percentile" val="50"/>
        <cfvo type="max"/>
        <color rgb="FFF8696B"/>
        <color rgb="FFFFEB84"/>
        <color rgb="FF63BE7B"/>
      </colorScale>
    </cfRule>
  </conditionalFormatting>
  <conditionalFormatting sqref="BO39:BO46">
    <cfRule type="colorScale" priority="141">
      <colorScale>
        <cfvo type="min"/>
        <cfvo type="percentile" val="50"/>
        <cfvo type="max"/>
        <color rgb="FFF8696B"/>
        <color rgb="FFFFEB84"/>
        <color rgb="FF63BE7B"/>
      </colorScale>
    </cfRule>
  </conditionalFormatting>
  <conditionalFormatting sqref="BO12">
    <cfRule type="colorScale" priority="140">
      <colorScale>
        <cfvo type="min"/>
        <cfvo type="percentile" val="50"/>
        <cfvo type="max"/>
        <color rgb="FFF8696B"/>
        <color rgb="FFFFEB84"/>
        <color rgb="FF63BE7B"/>
      </colorScale>
    </cfRule>
  </conditionalFormatting>
  <conditionalFormatting sqref="BO15">
    <cfRule type="colorScale" priority="139">
      <colorScale>
        <cfvo type="min"/>
        <cfvo type="percentile" val="50"/>
        <cfvo type="max"/>
        <color rgb="FFF8696B"/>
        <color rgb="FFFFEB84"/>
        <color rgb="FF63BE7B"/>
      </colorScale>
    </cfRule>
  </conditionalFormatting>
  <conditionalFormatting sqref="BW9:BW11">
    <cfRule type="colorScale" priority="136">
      <colorScale>
        <cfvo type="min"/>
        <cfvo type="percentile" val="50"/>
        <cfvo type="max"/>
        <color rgb="FFF8696B"/>
        <color rgb="FFFFEB84"/>
        <color rgb="FF63BE7B"/>
      </colorScale>
    </cfRule>
  </conditionalFormatting>
  <conditionalFormatting sqref="BW8">
    <cfRule type="colorScale" priority="135">
      <colorScale>
        <cfvo type="min"/>
        <cfvo type="percentile" val="50"/>
        <cfvo type="max"/>
        <color rgb="FFF8696B"/>
        <color rgb="FFFFEB84"/>
        <color rgb="FF63BE7B"/>
      </colorScale>
    </cfRule>
  </conditionalFormatting>
  <conditionalFormatting sqref="BX12">
    <cfRule type="colorScale" priority="134">
      <colorScale>
        <cfvo type="min"/>
        <cfvo type="percentile" val="50"/>
        <cfvo type="max"/>
        <color rgb="FFF8696B"/>
        <color rgb="FFFFEB84"/>
        <color rgb="FF63BE7B"/>
      </colorScale>
    </cfRule>
  </conditionalFormatting>
  <conditionalFormatting sqref="BX15">
    <cfRule type="colorScale" priority="133">
      <colorScale>
        <cfvo type="min"/>
        <cfvo type="percentile" val="50"/>
        <cfvo type="max"/>
        <color rgb="FFF8696B"/>
        <color rgb="FFFFEB84"/>
        <color rgb="FF63BE7B"/>
      </colorScale>
    </cfRule>
  </conditionalFormatting>
  <conditionalFormatting sqref="BW12:BW19">
    <cfRule type="colorScale" priority="132">
      <colorScale>
        <cfvo type="min"/>
        <cfvo type="percentile" val="50"/>
        <cfvo type="max"/>
        <color rgb="FFF5272C"/>
        <color rgb="FFFFEB84"/>
        <color rgb="FF00B050"/>
      </colorScale>
    </cfRule>
  </conditionalFormatting>
  <conditionalFormatting sqref="BX12:BX19">
    <cfRule type="colorScale" priority="131">
      <colorScale>
        <cfvo type="min"/>
        <cfvo type="percentile" val="50"/>
        <cfvo type="max"/>
        <color rgb="FFFF0000"/>
        <color rgb="FFFFEB84"/>
        <color rgb="FF00B050"/>
      </colorScale>
    </cfRule>
  </conditionalFormatting>
  <conditionalFormatting sqref="BX39:BX46">
    <cfRule type="colorScale" priority="130">
      <colorScale>
        <cfvo type="min"/>
        <cfvo type="percentile" val="50"/>
        <cfvo type="max"/>
        <color rgb="FFF8696B"/>
        <color rgb="FFFFEB84"/>
        <color rgb="FF63BE7B"/>
      </colorScale>
    </cfRule>
  </conditionalFormatting>
  <conditionalFormatting sqref="CF9:CF11">
    <cfRule type="colorScale" priority="127">
      <colorScale>
        <cfvo type="min"/>
        <cfvo type="percentile" val="50"/>
        <cfvo type="max"/>
        <color rgb="FFF8696B"/>
        <color rgb="FFFFEB84"/>
        <color rgb="FF63BE7B"/>
      </colorScale>
    </cfRule>
  </conditionalFormatting>
  <conditionalFormatting sqref="CF8">
    <cfRule type="colorScale" priority="126">
      <colorScale>
        <cfvo type="min"/>
        <cfvo type="percentile" val="50"/>
        <cfvo type="max"/>
        <color rgb="FFF8696B"/>
        <color rgb="FFFFEB84"/>
        <color rgb="FF63BE7B"/>
      </colorScale>
    </cfRule>
  </conditionalFormatting>
  <conditionalFormatting sqref="CG12">
    <cfRule type="colorScale" priority="125">
      <colorScale>
        <cfvo type="min"/>
        <cfvo type="percentile" val="50"/>
        <cfvo type="max"/>
        <color rgb="FFF8696B"/>
        <color rgb="FFFFEB84"/>
        <color rgb="FF63BE7B"/>
      </colorScale>
    </cfRule>
  </conditionalFormatting>
  <conditionalFormatting sqref="CG15">
    <cfRule type="colorScale" priority="124">
      <colorScale>
        <cfvo type="min"/>
        <cfvo type="percentile" val="50"/>
        <cfvo type="max"/>
        <color rgb="FFF8696B"/>
        <color rgb="FFFFEB84"/>
        <color rgb="FF63BE7B"/>
      </colorScale>
    </cfRule>
  </conditionalFormatting>
  <conditionalFormatting sqref="CF12:CF19">
    <cfRule type="colorScale" priority="123">
      <colorScale>
        <cfvo type="min"/>
        <cfvo type="percentile" val="50"/>
        <cfvo type="max"/>
        <color rgb="FFF5272C"/>
        <color rgb="FFFFEB84"/>
        <color rgb="FF00B050"/>
      </colorScale>
    </cfRule>
  </conditionalFormatting>
  <conditionalFormatting sqref="CG12:CG19">
    <cfRule type="colorScale" priority="122">
      <colorScale>
        <cfvo type="min"/>
        <cfvo type="percentile" val="50"/>
        <cfvo type="max"/>
        <color rgb="FFFF0000"/>
        <color rgb="FFFFEB84"/>
        <color rgb="FF00B050"/>
      </colorScale>
    </cfRule>
  </conditionalFormatting>
  <conditionalFormatting sqref="CG39:CG46">
    <cfRule type="colorScale" priority="121">
      <colorScale>
        <cfvo type="min"/>
        <cfvo type="percentile" val="50"/>
        <cfvo type="max"/>
        <color rgb="FFF8696B"/>
        <color rgb="FFFFEB84"/>
        <color rgb="FF63BE7B"/>
      </colorScale>
    </cfRule>
  </conditionalFormatting>
  <conditionalFormatting sqref="R12">
    <cfRule type="colorScale" priority="116">
      <colorScale>
        <cfvo type="min"/>
        <cfvo type="percentile" val="50"/>
        <cfvo type="max"/>
        <color rgb="FFF8696B"/>
        <color rgb="FFFFEB84"/>
        <color rgb="FF63BE7B"/>
      </colorScale>
    </cfRule>
  </conditionalFormatting>
  <conditionalFormatting sqref="R15">
    <cfRule type="colorScale" priority="115">
      <colorScale>
        <cfvo type="min"/>
        <cfvo type="percentile" val="50"/>
        <cfvo type="max"/>
        <color rgb="FFF8696B"/>
        <color rgb="FFFFEB84"/>
        <color rgb="FF63BE7B"/>
      </colorScale>
    </cfRule>
  </conditionalFormatting>
  <conditionalFormatting sqref="Z8:Z9">
    <cfRule type="colorScale" priority="110">
      <colorScale>
        <cfvo type="min"/>
        <cfvo type="percentile" val="50"/>
        <cfvo type="max"/>
        <color rgb="FFF8696B"/>
        <color rgb="FFFFEB84"/>
        <color rgb="FF63BE7B"/>
      </colorScale>
    </cfRule>
  </conditionalFormatting>
  <conditionalFormatting sqref="AE12">
    <cfRule type="colorScale" priority="109">
      <colorScale>
        <cfvo type="min"/>
        <cfvo type="percentile" val="50"/>
        <cfvo type="max"/>
        <color rgb="FFF8696B"/>
        <color rgb="FFFFEB84"/>
        <color rgb="FF63BE7B"/>
      </colorScale>
    </cfRule>
  </conditionalFormatting>
  <conditionalFormatting sqref="AE15">
    <cfRule type="colorScale" priority="108">
      <colorScale>
        <cfvo type="min"/>
        <cfvo type="percentile" val="50"/>
        <cfvo type="max"/>
        <color rgb="FFF8696B"/>
        <color rgb="FFFFEB84"/>
        <color rgb="FF63BE7B"/>
      </colorScale>
    </cfRule>
  </conditionalFormatting>
  <conditionalFormatting sqref="AN12">
    <cfRule type="colorScale" priority="106">
      <colorScale>
        <cfvo type="min"/>
        <cfvo type="percentile" val="50"/>
        <cfvo type="max"/>
        <color rgb="FFF8696B"/>
        <color rgb="FFFFEB84"/>
        <color rgb="FF63BE7B"/>
      </colorScale>
    </cfRule>
  </conditionalFormatting>
  <conditionalFormatting sqref="AN15">
    <cfRule type="colorScale" priority="105">
      <colorScale>
        <cfvo type="min"/>
        <cfvo type="percentile" val="50"/>
        <cfvo type="max"/>
        <color rgb="FFF8696B"/>
        <color rgb="FFFFEB84"/>
        <color rgb="FF63BE7B"/>
      </colorScale>
    </cfRule>
  </conditionalFormatting>
  <conditionalFormatting sqref="CL9:CL11">
    <cfRule type="colorScale" priority="103">
      <colorScale>
        <cfvo type="min"/>
        <cfvo type="percentile" val="50"/>
        <cfvo type="max"/>
        <color rgb="FFF8696B"/>
        <color rgb="FFFFEB84"/>
        <color rgb="FF63BE7B"/>
      </colorScale>
    </cfRule>
  </conditionalFormatting>
  <conditionalFormatting sqref="CL8">
    <cfRule type="colorScale" priority="102">
      <colorScale>
        <cfvo type="min"/>
        <cfvo type="percentile" val="50"/>
        <cfvo type="max"/>
        <color rgb="FFF8696B"/>
        <color rgb="FFFFEB84"/>
        <color rgb="FF63BE7B"/>
      </colorScale>
    </cfRule>
  </conditionalFormatting>
  <conditionalFormatting sqref="CM12">
    <cfRule type="colorScale" priority="101">
      <colorScale>
        <cfvo type="min"/>
        <cfvo type="percentile" val="50"/>
        <cfvo type="max"/>
        <color rgb="FFF8696B"/>
        <color rgb="FFFFEB84"/>
        <color rgb="FF63BE7B"/>
      </colorScale>
    </cfRule>
  </conditionalFormatting>
  <conditionalFormatting sqref="CM15">
    <cfRule type="colorScale" priority="100">
      <colorScale>
        <cfvo type="min"/>
        <cfvo type="percentile" val="50"/>
        <cfvo type="max"/>
        <color rgb="FFF8696B"/>
        <color rgb="FFFFEB84"/>
        <color rgb="FF63BE7B"/>
      </colorScale>
    </cfRule>
  </conditionalFormatting>
  <conditionalFormatting sqref="CL12:CL19">
    <cfRule type="colorScale" priority="99">
      <colorScale>
        <cfvo type="min"/>
        <cfvo type="percentile" val="50"/>
        <cfvo type="max"/>
        <color rgb="FFF5272C"/>
        <color rgb="FFFFEB84"/>
        <color rgb="FF00B050"/>
      </colorScale>
    </cfRule>
  </conditionalFormatting>
  <conditionalFormatting sqref="CM12:CM19">
    <cfRule type="colorScale" priority="98">
      <colorScale>
        <cfvo type="min"/>
        <cfvo type="percentile" val="50"/>
        <cfvo type="max"/>
        <color rgb="FFFF0000"/>
        <color rgb="FFFFEB84"/>
        <color rgb="FF00B050"/>
      </colorScale>
    </cfRule>
  </conditionalFormatting>
  <conditionalFormatting sqref="CM39:CM46">
    <cfRule type="colorScale" priority="97">
      <colorScale>
        <cfvo type="min"/>
        <cfvo type="percentile" val="50"/>
        <cfvo type="max"/>
        <color rgb="FFF8696B"/>
        <color rgb="FFFFEB84"/>
        <color rgb="FF63BE7B"/>
      </colorScale>
    </cfRule>
  </conditionalFormatting>
  <conditionalFormatting sqref="R39:R46">
    <cfRule type="colorScale" priority="94">
      <colorScale>
        <cfvo type="min"/>
        <cfvo type="percentile" val="50"/>
        <cfvo type="max"/>
        <color rgb="FFF8696B"/>
        <color rgb="FFFFEB84"/>
        <color rgb="FF63BE7B"/>
      </colorScale>
    </cfRule>
  </conditionalFormatting>
  <conditionalFormatting sqref="CR9:CR11">
    <cfRule type="colorScale" priority="93">
      <colorScale>
        <cfvo type="min"/>
        <cfvo type="percentile" val="50"/>
        <cfvo type="max"/>
        <color rgb="FFF8696B"/>
        <color rgb="FFFFEB84"/>
        <color rgb="FF63BE7B"/>
      </colorScale>
    </cfRule>
  </conditionalFormatting>
  <conditionalFormatting sqref="CR8">
    <cfRule type="colorScale" priority="92">
      <colorScale>
        <cfvo type="min"/>
        <cfvo type="percentile" val="50"/>
        <cfvo type="max"/>
        <color rgb="FFF8696B"/>
        <color rgb="FFFFEB84"/>
        <color rgb="FF63BE7B"/>
      </colorScale>
    </cfRule>
  </conditionalFormatting>
  <conditionalFormatting sqref="CS12">
    <cfRule type="colorScale" priority="91">
      <colorScale>
        <cfvo type="min"/>
        <cfvo type="percentile" val="50"/>
        <cfvo type="max"/>
        <color rgb="FFF8696B"/>
        <color rgb="FFFFEB84"/>
        <color rgb="FF63BE7B"/>
      </colorScale>
    </cfRule>
  </conditionalFormatting>
  <conditionalFormatting sqref="CS15">
    <cfRule type="colorScale" priority="90">
      <colorScale>
        <cfvo type="min"/>
        <cfvo type="percentile" val="50"/>
        <cfvo type="max"/>
        <color rgb="FFF8696B"/>
        <color rgb="FFFFEB84"/>
        <color rgb="FF63BE7B"/>
      </colorScale>
    </cfRule>
  </conditionalFormatting>
  <conditionalFormatting sqref="CR12:CR19">
    <cfRule type="colorScale" priority="89">
      <colorScale>
        <cfvo type="min"/>
        <cfvo type="percentile" val="50"/>
        <cfvo type="max"/>
        <color rgb="FFF5272C"/>
        <color rgb="FFFFEB84"/>
        <color rgb="FF00B050"/>
      </colorScale>
    </cfRule>
  </conditionalFormatting>
  <conditionalFormatting sqref="CS12:CS19">
    <cfRule type="colorScale" priority="88">
      <colorScale>
        <cfvo type="min"/>
        <cfvo type="percentile" val="50"/>
        <cfvo type="max"/>
        <color rgb="FFFF0000"/>
        <color rgb="FFFFEB84"/>
        <color rgb="FF00B050"/>
      </colorScale>
    </cfRule>
  </conditionalFormatting>
  <conditionalFormatting sqref="CS39:CS46">
    <cfRule type="colorScale" priority="85">
      <colorScale>
        <cfvo type="min"/>
        <cfvo type="percentile" val="50"/>
        <cfvo type="max"/>
        <color rgb="FFF8696B"/>
        <color rgb="FFFFEB84"/>
        <color rgb="FF63BE7B"/>
      </colorScale>
    </cfRule>
  </conditionalFormatting>
  <conditionalFormatting sqref="CX9:CX11">
    <cfRule type="colorScale" priority="84">
      <colorScale>
        <cfvo type="min"/>
        <cfvo type="percentile" val="50"/>
        <cfvo type="max"/>
        <color rgb="FFF8696B"/>
        <color rgb="FFFFEB84"/>
        <color rgb="FF63BE7B"/>
      </colorScale>
    </cfRule>
  </conditionalFormatting>
  <conditionalFormatting sqref="CX8">
    <cfRule type="colorScale" priority="83">
      <colorScale>
        <cfvo type="min"/>
        <cfvo type="percentile" val="50"/>
        <cfvo type="max"/>
        <color rgb="FFF8696B"/>
        <color rgb="FFFFEB84"/>
        <color rgb="FF63BE7B"/>
      </colorScale>
    </cfRule>
  </conditionalFormatting>
  <conditionalFormatting sqref="CY12">
    <cfRule type="colorScale" priority="82">
      <colorScale>
        <cfvo type="min"/>
        <cfvo type="percentile" val="50"/>
        <cfvo type="max"/>
        <color rgb="FFF8696B"/>
        <color rgb="FFFFEB84"/>
        <color rgb="FF63BE7B"/>
      </colorScale>
    </cfRule>
  </conditionalFormatting>
  <conditionalFormatting sqref="CY15">
    <cfRule type="colorScale" priority="81">
      <colorScale>
        <cfvo type="min"/>
        <cfvo type="percentile" val="50"/>
        <cfvo type="max"/>
        <color rgb="FFF8696B"/>
        <color rgb="FFFFEB84"/>
        <color rgb="FF63BE7B"/>
      </colorScale>
    </cfRule>
  </conditionalFormatting>
  <conditionalFormatting sqref="CX12:CX19">
    <cfRule type="colorScale" priority="80">
      <colorScale>
        <cfvo type="min"/>
        <cfvo type="percentile" val="50"/>
        <cfvo type="max"/>
        <color rgb="FFF5272C"/>
        <color rgb="FFFFEB84"/>
        <color rgb="FF00B050"/>
      </colorScale>
    </cfRule>
  </conditionalFormatting>
  <conditionalFormatting sqref="CY12:CY19">
    <cfRule type="colorScale" priority="79">
      <colorScale>
        <cfvo type="min"/>
        <cfvo type="percentile" val="50"/>
        <cfvo type="max"/>
        <color rgb="FFFF0000"/>
        <color rgb="FFFFEB84"/>
        <color rgb="FF00B050"/>
      </colorScale>
    </cfRule>
  </conditionalFormatting>
  <conditionalFormatting sqref="DD9:DD11">
    <cfRule type="colorScale" priority="76">
      <colorScale>
        <cfvo type="min"/>
        <cfvo type="percentile" val="50"/>
        <cfvo type="max"/>
        <color rgb="FFF8696B"/>
        <color rgb="FFFFEB84"/>
        <color rgb="FF63BE7B"/>
      </colorScale>
    </cfRule>
  </conditionalFormatting>
  <conditionalFormatting sqref="DE12">
    <cfRule type="colorScale" priority="74">
      <colorScale>
        <cfvo type="min"/>
        <cfvo type="percentile" val="50"/>
        <cfvo type="max"/>
        <color rgb="FFF8696B"/>
        <color rgb="FFFFEB84"/>
        <color rgb="FF63BE7B"/>
      </colorScale>
    </cfRule>
  </conditionalFormatting>
  <conditionalFormatting sqref="DE15">
    <cfRule type="colorScale" priority="73">
      <colorScale>
        <cfvo type="min"/>
        <cfvo type="percentile" val="50"/>
        <cfvo type="max"/>
        <color rgb="FFF8696B"/>
        <color rgb="FFFFEB84"/>
        <color rgb="FF63BE7B"/>
      </colorScale>
    </cfRule>
  </conditionalFormatting>
  <conditionalFormatting sqref="DD12:DD19">
    <cfRule type="colorScale" priority="72">
      <colorScale>
        <cfvo type="min"/>
        <cfvo type="percentile" val="50"/>
        <cfvo type="max"/>
        <color rgb="FFF5272C"/>
        <color rgb="FFFFEB84"/>
        <color rgb="FF00B050"/>
      </colorScale>
    </cfRule>
  </conditionalFormatting>
  <conditionalFormatting sqref="DE12:DE19">
    <cfRule type="colorScale" priority="71">
      <colorScale>
        <cfvo type="min"/>
        <cfvo type="percentile" val="50"/>
        <cfvo type="max"/>
        <color rgb="FFFF0000"/>
        <color rgb="FFFFEB84"/>
        <color rgb="FF00B050"/>
      </colorScale>
    </cfRule>
  </conditionalFormatting>
  <conditionalFormatting sqref="DE39:DE46">
    <cfRule type="colorScale" priority="68">
      <colorScale>
        <cfvo type="min"/>
        <cfvo type="percentile" val="50"/>
        <cfvo type="max"/>
        <color rgb="FFF8696B"/>
        <color rgb="FFFFEB84"/>
        <color rgb="FF63BE7B"/>
      </colorScale>
    </cfRule>
  </conditionalFormatting>
  <conditionalFormatting sqref="DD8">
    <cfRule type="colorScale" priority="67">
      <colorScale>
        <cfvo type="min"/>
        <cfvo type="percentile" val="50"/>
        <cfvo type="max"/>
        <color rgb="FFF8696B"/>
        <color rgb="FFFFEB84"/>
        <color rgb="FF63BE7B"/>
      </colorScale>
    </cfRule>
  </conditionalFormatting>
  <conditionalFormatting sqref="DP20:DP21">
    <cfRule type="colorScale" priority="66">
      <colorScale>
        <cfvo type="min"/>
        <cfvo type="percentile" val="50"/>
        <cfvo type="max"/>
        <color rgb="FFF5272C"/>
        <color rgb="FFFFEB84"/>
        <color rgb="FF00B050"/>
      </colorScale>
    </cfRule>
  </conditionalFormatting>
  <conditionalFormatting sqref="DQ12:DQ19">
    <cfRule type="colorScale" priority="62">
      <colorScale>
        <cfvo type="min"/>
        <cfvo type="percentile" val="50"/>
        <cfvo type="max"/>
        <color rgb="FFF5272C"/>
        <color rgb="FFFFEB84"/>
        <color rgb="FF00B050"/>
      </colorScale>
    </cfRule>
  </conditionalFormatting>
  <conditionalFormatting sqref="DR39:DS46">
    <cfRule type="colorScale" priority="58">
      <colorScale>
        <cfvo type="min"/>
        <cfvo type="percentile" val="50"/>
        <cfvo type="max"/>
        <color rgb="FFF8696B"/>
        <color rgb="FFFFEB84"/>
        <color rgb="FF63BE7B"/>
      </colorScale>
    </cfRule>
  </conditionalFormatting>
  <conditionalFormatting sqref="R33:R38 R12:R31">
    <cfRule type="colorScale" priority="318">
      <colorScale>
        <cfvo type="min"/>
        <cfvo type="percentile" val="50"/>
        <cfvo type="max"/>
        <color rgb="FFFF0000"/>
        <color rgb="FFFFEB84"/>
        <color rgb="FF00B050"/>
      </colorScale>
    </cfRule>
  </conditionalFormatting>
  <conditionalFormatting sqref="DQ20:DQ31 DQ38">
    <cfRule type="colorScale" priority="340">
      <colorScale>
        <cfvo type="min"/>
        <cfvo type="percentile" val="50"/>
        <cfvo type="max"/>
        <color rgb="FFF5272C"/>
        <color rgb="FFFFEB84"/>
        <color rgb="FF00B050"/>
      </colorScale>
    </cfRule>
  </conditionalFormatting>
  <conditionalFormatting sqref="DX8">
    <cfRule type="colorScale" priority="49">
      <colorScale>
        <cfvo type="min"/>
        <cfvo type="percentile" val="50"/>
        <cfvo type="max"/>
        <color rgb="FFF8696B"/>
        <color rgb="FFFFEB84"/>
        <color rgb="FF63BE7B"/>
      </colorScale>
    </cfRule>
  </conditionalFormatting>
  <conditionalFormatting sqref="DQ32">
    <cfRule type="colorScale" priority="48">
      <colorScale>
        <cfvo type="min"/>
        <cfvo type="percentile" val="50"/>
        <cfvo type="max"/>
        <color rgb="FFF5272C"/>
        <color rgb="FFFFEB84"/>
        <color rgb="FF00B050"/>
      </colorScale>
    </cfRule>
  </conditionalFormatting>
  <conditionalFormatting sqref="DQ9:DQ11">
    <cfRule type="colorScale" priority="47">
      <colorScale>
        <cfvo type="min"/>
        <cfvo type="percentile" val="50"/>
        <cfvo type="max"/>
        <color rgb="FFF8696B"/>
        <color rgb="FFFFEB84"/>
        <color rgb="FF63BE7B"/>
      </colorScale>
    </cfRule>
  </conditionalFormatting>
  <conditionalFormatting sqref="DQ8">
    <cfRule type="colorScale" priority="46">
      <colorScale>
        <cfvo type="min"/>
        <cfvo type="percentile" val="50"/>
        <cfvo type="max"/>
        <color rgb="FFF8696B"/>
        <color rgb="FFFFEB84"/>
        <color rgb="FF63BE7B"/>
      </colorScale>
    </cfRule>
  </conditionalFormatting>
  <conditionalFormatting sqref="DR12">
    <cfRule type="colorScale" priority="45">
      <colorScale>
        <cfvo type="min"/>
        <cfvo type="percentile" val="50"/>
        <cfvo type="max"/>
        <color rgb="FFF8696B"/>
        <color rgb="FFFFEB84"/>
        <color rgb="FF63BE7B"/>
      </colorScale>
    </cfRule>
  </conditionalFormatting>
  <conditionalFormatting sqref="DR15">
    <cfRule type="colorScale" priority="44">
      <colorScale>
        <cfvo type="min"/>
        <cfvo type="percentile" val="50"/>
        <cfvo type="max"/>
        <color rgb="FFF8696B"/>
        <color rgb="FFFFEB84"/>
        <color rgb="FF63BE7B"/>
      </colorScale>
    </cfRule>
  </conditionalFormatting>
  <conditionalFormatting sqref="DR12:DR19">
    <cfRule type="colorScale" priority="43">
      <colorScale>
        <cfvo type="min"/>
        <cfvo type="percentile" val="50"/>
        <cfvo type="max"/>
        <color rgb="FFFF0000"/>
        <color rgb="FFFFEB84"/>
        <color rgb="FF00B050"/>
      </colorScale>
    </cfRule>
  </conditionalFormatting>
  <conditionalFormatting sqref="DS12:DS19">
    <cfRule type="colorScale" priority="40">
      <colorScale>
        <cfvo type="min"/>
        <cfvo type="percentile" val="50"/>
        <cfvo type="max"/>
        <color rgb="FFF5272C"/>
        <color rgb="FFFFEB84"/>
        <color rgb="FF00B050"/>
      </colorScale>
    </cfRule>
  </conditionalFormatting>
  <conditionalFormatting sqref="DS20:DS31">
    <cfRule type="colorScale" priority="41">
      <colorScale>
        <cfvo type="min"/>
        <cfvo type="percentile" val="50"/>
        <cfvo type="max"/>
        <color rgb="FFF5272C"/>
        <color rgb="FFFFEB84"/>
        <color rgb="FF00B050"/>
      </colorScale>
    </cfRule>
  </conditionalFormatting>
  <conditionalFormatting sqref="DR10:DS11">
    <cfRule type="colorScale" priority="36">
      <colorScale>
        <cfvo type="min"/>
        <cfvo type="percentile" val="50"/>
        <cfvo type="max"/>
        <color rgb="FFF8696B"/>
        <color rgb="FFFFEB84"/>
        <color rgb="FF63BE7B"/>
      </colorScale>
    </cfRule>
  </conditionalFormatting>
  <conditionalFormatting sqref="DR27:DR31 DR20:DR23">
    <cfRule type="colorScale" priority="562">
      <colorScale>
        <cfvo type="min"/>
        <cfvo type="percentile" val="50"/>
        <cfvo type="max"/>
        <color rgb="FFFF0000"/>
        <color rgb="FFFFEB84"/>
        <color rgb="FF00B050"/>
      </colorScale>
    </cfRule>
  </conditionalFormatting>
  <conditionalFormatting sqref="DX12:DX19">
    <cfRule type="colorScale" priority="33">
      <colorScale>
        <cfvo type="min"/>
        <cfvo type="percentile" val="50"/>
        <cfvo type="max"/>
        <color rgb="FFF5272C"/>
        <color rgb="FFFFEB84"/>
        <color rgb="FF00B050"/>
      </colorScale>
    </cfRule>
  </conditionalFormatting>
  <conditionalFormatting sqref="DX20:DX31">
    <cfRule type="colorScale" priority="34">
      <colorScale>
        <cfvo type="min"/>
        <cfvo type="percentile" val="50"/>
        <cfvo type="max"/>
        <color rgb="FFF5272C"/>
        <color rgb="FFFFEB84"/>
        <color rgb="FF00B050"/>
      </colorScale>
    </cfRule>
  </conditionalFormatting>
  <conditionalFormatting sqref="DX9:DX11">
    <cfRule type="colorScale" priority="31">
      <colorScale>
        <cfvo type="min"/>
        <cfvo type="percentile" val="50"/>
        <cfvo type="max"/>
        <color rgb="FFF8696B"/>
        <color rgb="FFFFEB84"/>
        <color rgb="FF63BE7B"/>
      </colorScale>
    </cfRule>
  </conditionalFormatting>
  <conditionalFormatting sqref="DY12">
    <cfRule type="colorScale" priority="30">
      <colorScale>
        <cfvo type="min"/>
        <cfvo type="percentile" val="50"/>
        <cfvo type="max"/>
        <color rgb="FFF8696B"/>
        <color rgb="FFFFEB84"/>
        <color rgb="FF63BE7B"/>
      </colorScale>
    </cfRule>
  </conditionalFormatting>
  <conditionalFormatting sqref="DY15">
    <cfRule type="colorScale" priority="29">
      <colorScale>
        <cfvo type="min"/>
        <cfvo type="percentile" val="50"/>
        <cfvo type="max"/>
        <color rgb="FFF8696B"/>
        <color rgb="FFFFEB84"/>
        <color rgb="FF63BE7B"/>
      </colorScale>
    </cfRule>
  </conditionalFormatting>
  <conditionalFormatting sqref="DY12:DY19">
    <cfRule type="colorScale" priority="28">
      <colorScale>
        <cfvo type="min"/>
        <cfvo type="percentile" val="50"/>
        <cfvo type="max"/>
        <color rgb="FFFF0000"/>
        <color rgb="FFFFEB84"/>
        <color rgb="FF00B050"/>
      </colorScale>
    </cfRule>
  </conditionalFormatting>
  <conditionalFormatting sqref="DZ12:DZ19">
    <cfRule type="colorScale" priority="26">
      <colorScale>
        <cfvo type="min"/>
        <cfvo type="percentile" val="50"/>
        <cfvo type="max"/>
        <color rgb="FFF5272C"/>
        <color rgb="FFFFEB84"/>
        <color rgb="FF00B050"/>
      </colorScale>
    </cfRule>
  </conditionalFormatting>
  <conditionalFormatting sqref="DZ20:DZ31">
    <cfRule type="colorScale" priority="27">
      <colorScale>
        <cfvo type="min"/>
        <cfvo type="percentile" val="50"/>
        <cfvo type="max"/>
        <color rgb="FFF5272C"/>
        <color rgb="FFFFEB84"/>
        <color rgb="FF00B050"/>
      </colorScale>
    </cfRule>
  </conditionalFormatting>
  <conditionalFormatting sqref="DY10:DZ11">
    <cfRule type="colorScale" priority="24">
      <colorScale>
        <cfvo type="min"/>
        <cfvo type="percentile" val="50"/>
        <cfvo type="max"/>
        <color rgb="FFF8696B"/>
        <color rgb="FFFFEB84"/>
        <color rgb="FF63BE7B"/>
      </colorScale>
    </cfRule>
  </conditionalFormatting>
  <conditionalFormatting sqref="DY27:DY31 DY20:DY23">
    <cfRule type="colorScale" priority="35">
      <colorScale>
        <cfvo type="min"/>
        <cfvo type="percentile" val="50"/>
        <cfvo type="max"/>
        <color rgb="FFFF0000"/>
        <color rgb="FFFFEB84"/>
        <color rgb="FF00B050"/>
      </colorScale>
    </cfRule>
  </conditionalFormatting>
  <conditionalFormatting sqref="EE8">
    <cfRule type="colorScale" priority="19">
      <colorScale>
        <cfvo type="min"/>
        <cfvo type="percentile" val="50"/>
        <cfvo type="max"/>
        <color rgb="FFF8696B"/>
        <color rgb="FFFFEB84"/>
        <color rgb="FF63BE7B"/>
      </colorScale>
    </cfRule>
  </conditionalFormatting>
  <conditionalFormatting sqref="EE9:EE11">
    <cfRule type="colorScale" priority="18">
      <colorScale>
        <cfvo type="min"/>
        <cfvo type="percentile" val="50"/>
        <cfvo type="max"/>
        <color rgb="FFF8696B"/>
        <color rgb="FFFFEB84"/>
        <color rgb="FF63BE7B"/>
      </colorScale>
    </cfRule>
  </conditionalFormatting>
  <conditionalFormatting sqref="EF10:EG11">
    <cfRule type="colorScale" priority="17">
      <colorScale>
        <cfvo type="min"/>
        <cfvo type="percentile" val="50"/>
        <cfvo type="max"/>
        <color rgb="FFF8696B"/>
        <color rgb="FFFFEB84"/>
        <color rgb="FF63BE7B"/>
      </colorScale>
    </cfRule>
  </conditionalFormatting>
  <conditionalFormatting sqref="EL8">
    <cfRule type="colorScale" priority="16">
      <colorScale>
        <cfvo type="min"/>
        <cfvo type="percentile" val="50"/>
        <cfvo type="max"/>
        <color rgb="FFF8696B"/>
        <color rgb="FFFFEB84"/>
        <color rgb="FF63BE7B"/>
      </colorScale>
    </cfRule>
  </conditionalFormatting>
  <conditionalFormatting sqref="EL9:EL11">
    <cfRule type="colorScale" priority="15">
      <colorScale>
        <cfvo type="min"/>
        <cfvo type="percentile" val="50"/>
        <cfvo type="max"/>
        <color rgb="FFF8696B"/>
        <color rgb="FFFFEB84"/>
        <color rgb="FF63BE7B"/>
      </colorScale>
    </cfRule>
  </conditionalFormatting>
  <conditionalFormatting sqref="EM10:EN11">
    <cfRule type="colorScale" priority="14">
      <colorScale>
        <cfvo type="min"/>
        <cfvo type="percentile" val="50"/>
        <cfvo type="max"/>
        <color rgb="FFF8696B"/>
        <color rgb="FFFFEB84"/>
        <color rgb="FF63BE7B"/>
      </colorScale>
    </cfRule>
  </conditionalFormatting>
  <conditionalFormatting sqref="DQ33">
    <cfRule type="colorScale" priority="7">
      <colorScale>
        <cfvo type="min"/>
        <cfvo type="percentile" val="50"/>
        <cfvo type="max"/>
        <color rgb="FFF5272C"/>
        <color rgb="FFFFEB84"/>
        <color rgb="FF00B050"/>
      </colorScale>
    </cfRule>
  </conditionalFormatting>
  <conditionalFormatting sqref="Q32">
    <cfRule type="colorScale" priority="572">
      <colorScale>
        <cfvo type="min"/>
        <cfvo type="percentile" val="50"/>
        <cfvo type="max"/>
        <color rgb="FFF5272C"/>
        <color rgb="FFFFEB84"/>
        <color rgb="FF00B050"/>
      </colorScale>
    </cfRule>
  </conditionalFormatting>
  <conditionalFormatting sqref="R32">
    <cfRule type="colorScale" priority="573">
      <colorScale>
        <cfvo type="min"/>
        <cfvo type="percentile" val="50"/>
        <cfvo type="max"/>
        <color rgb="FFFF0000"/>
        <color rgb="FFFFEB84"/>
        <color rgb="FF00B050"/>
      </colorScale>
    </cfRule>
  </conditionalFormatting>
  <conditionalFormatting sqref="DS32:DS34 DS38">
    <cfRule type="colorScale" priority="574">
      <colorScale>
        <cfvo type="min"/>
        <cfvo type="percentile" val="50"/>
        <cfvo type="max"/>
        <color rgb="FFF5272C"/>
        <color rgb="FFFFEB84"/>
        <color rgb="FF00B050"/>
      </colorScale>
    </cfRule>
  </conditionalFormatting>
  <conditionalFormatting sqref="AM22:AM38">
    <cfRule type="colorScale" priority="576">
      <colorScale>
        <cfvo type="min"/>
        <cfvo type="percentile" val="50"/>
        <cfvo type="max"/>
        <color rgb="FFF8696B"/>
        <color rgb="FFFFEB84"/>
        <color rgb="FF63BE7B"/>
      </colorScale>
    </cfRule>
  </conditionalFormatting>
  <conditionalFormatting sqref="AV12:AV38">
    <cfRule type="colorScale" priority="578">
      <colorScale>
        <cfvo type="min"/>
        <cfvo type="percentile" val="50"/>
        <cfvo type="max"/>
        <color rgb="FFF5272C"/>
        <color rgb="FFFFEB84"/>
        <color rgb="FF00B050"/>
      </colorScale>
    </cfRule>
  </conditionalFormatting>
  <conditionalFormatting sqref="AW12:AW38">
    <cfRule type="colorScale" priority="580">
      <colorScale>
        <cfvo type="min"/>
        <cfvo type="percentile" val="50"/>
        <cfvo type="max"/>
        <color rgb="FFFF0000"/>
        <color rgb="FFFFEB84"/>
        <color rgb="FF00B050"/>
      </colorScale>
    </cfRule>
  </conditionalFormatting>
  <conditionalFormatting sqref="BE12:BE38">
    <cfRule type="colorScale" priority="582">
      <colorScale>
        <cfvo type="min"/>
        <cfvo type="percentile" val="50"/>
        <cfvo type="max"/>
        <color rgb="FFF5272C"/>
        <color rgb="FFFFEB84"/>
        <color rgb="FF00B050"/>
      </colorScale>
    </cfRule>
  </conditionalFormatting>
  <conditionalFormatting sqref="BF12:BF38">
    <cfRule type="colorScale" priority="584">
      <colorScale>
        <cfvo type="min"/>
        <cfvo type="percentile" val="50"/>
        <cfvo type="max"/>
        <color rgb="FFFF0000"/>
        <color rgb="FFFFEB84"/>
        <color rgb="FF00B050"/>
      </colorScale>
    </cfRule>
  </conditionalFormatting>
  <conditionalFormatting sqref="BN12:BN38">
    <cfRule type="colorScale" priority="586">
      <colorScale>
        <cfvo type="min"/>
        <cfvo type="percentile" val="50"/>
        <cfvo type="max"/>
        <color rgb="FFF5272C"/>
        <color rgb="FFFFEB84"/>
        <color rgb="FF00B050"/>
      </colorScale>
    </cfRule>
  </conditionalFormatting>
  <conditionalFormatting sqref="BO12:BO38">
    <cfRule type="colorScale" priority="588">
      <colorScale>
        <cfvo type="min"/>
        <cfvo type="percentile" val="50"/>
        <cfvo type="max"/>
        <color rgb="FFFF0000"/>
        <color rgb="FFFFEB84"/>
        <color rgb="FF00B050"/>
      </colorScale>
    </cfRule>
  </conditionalFormatting>
  <conditionalFormatting sqref="BW20:BW38">
    <cfRule type="colorScale" priority="590">
      <colorScale>
        <cfvo type="min"/>
        <cfvo type="percentile" val="50"/>
        <cfvo type="max"/>
        <color rgb="FFF5272C"/>
        <color rgb="FFFFEB84"/>
        <color rgb="FF00B050"/>
      </colorScale>
    </cfRule>
  </conditionalFormatting>
  <conditionalFormatting sqref="BX20:BX38">
    <cfRule type="colorScale" priority="592">
      <colorScale>
        <cfvo type="min"/>
        <cfvo type="percentile" val="50"/>
        <cfvo type="max"/>
        <color rgb="FFFF0000"/>
        <color rgb="FFFFEB84"/>
        <color rgb="FF00B050"/>
      </colorScale>
    </cfRule>
  </conditionalFormatting>
  <conditionalFormatting sqref="CF20:CF38">
    <cfRule type="colorScale" priority="594">
      <colorScale>
        <cfvo type="min"/>
        <cfvo type="percentile" val="50"/>
        <cfvo type="max"/>
        <color rgb="FFF5272C"/>
        <color rgb="FFFFEB84"/>
        <color rgb="FF00B050"/>
      </colorScale>
    </cfRule>
  </conditionalFormatting>
  <conditionalFormatting sqref="CG20:CG38">
    <cfRule type="colorScale" priority="596">
      <colorScale>
        <cfvo type="min"/>
        <cfvo type="percentile" val="50"/>
        <cfvo type="max"/>
        <color rgb="FFFF0000"/>
        <color rgb="FFFFEB84"/>
        <color rgb="FF00B050"/>
      </colorScale>
    </cfRule>
  </conditionalFormatting>
  <conditionalFormatting sqref="AE12:AE38">
    <cfRule type="colorScale" priority="598">
      <colorScale>
        <cfvo type="min"/>
        <cfvo type="percentile" val="50"/>
        <cfvo type="max"/>
        <color rgb="FFFF0000"/>
        <color rgb="FFFFEB84"/>
        <color rgb="FF00B050"/>
      </colorScale>
    </cfRule>
  </conditionalFormatting>
  <conditionalFormatting sqref="AN12:AN38">
    <cfRule type="colorScale" priority="600">
      <colorScale>
        <cfvo type="min"/>
        <cfvo type="percentile" val="50"/>
        <cfvo type="max"/>
        <color rgb="FFFF0000"/>
        <color rgb="FFFFEB84"/>
        <color rgb="FF00B050"/>
      </colorScale>
    </cfRule>
  </conditionalFormatting>
  <conditionalFormatting sqref="CL20:CL38">
    <cfRule type="colorScale" priority="602">
      <colorScale>
        <cfvo type="min"/>
        <cfvo type="percentile" val="50"/>
        <cfvo type="max"/>
        <color rgb="FFF5272C"/>
        <color rgb="FFFFEB84"/>
        <color rgb="FF00B050"/>
      </colorScale>
    </cfRule>
  </conditionalFormatting>
  <conditionalFormatting sqref="CM20:CM38">
    <cfRule type="colorScale" priority="604">
      <colorScale>
        <cfvo type="min"/>
        <cfvo type="percentile" val="50"/>
        <cfvo type="max"/>
        <color rgb="FFFF0000"/>
        <color rgb="FFFFEB84"/>
        <color rgb="FF00B050"/>
      </colorScale>
    </cfRule>
  </conditionalFormatting>
  <conditionalFormatting sqref="CR20:CR38">
    <cfRule type="colorScale" priority="606">
      <colorScale>
        <cfvo type="min"/>
        <cfvo type="percentile" val="50"/>
        <cfvo type="max"/>
        <color rgb="FFF5272C"/>
        <color rgb="FFFFEB84"/>
        <color rgb="FF00B050"/>
      </colorScale>
    </cfRule>
  </conditionalFormatting>
  <conditionalFormatting sqref="CS20:CS38">
    <cfRule type="colorScale" priority="608">
      <colorScale>
        <cfvo type="min"/>
        <cfvo type="percentile" val="50"/>
        <cfvo type="max"/>
        <color rgb="FFFF0000"/>
        <color rgb="FFFFEB84"/>
        <color rgb="FF00B050"/>
      </colorScale>
    </cfRule>
  </conditionalFormatting>
  <conditionalFormatting sqref="CX20:CX38">
    <cfRule type="colorScale" priority="610">
      <colorScale>
        <cfvo type="min"/>
        <cfvo type="percentile" val="50"/>
        <cfvo type="max"/>
        <color rgb="FFF5272C"/>
        <color rgb="FFFFEB84"/>
        <color rgb="FF00B050"/>
      </colorScale>
    </cfRule>
  </conditionalFormatting>
  <conditionalFormatting sqref="CY20:CY38">
    <cfRule type="colorScale" priority="612">
      <colorScale>
        <cfvo type="min"/>
        <cfvo type="percentile" val="50"/>
        <cfvo type="max"/>
        <color rgb="FFFF0000"/>
        <color rgb="FFFFEB84"/>
        <color rgb="FF00B050"/>
      </colorScale>
    </cfRule>
  </conditionalFormatting>
  <conditionalFormatting sqref="DD20:DD38">
    <cfRule type="colorScale" priority="614">
      <colorScale>
        <cfvo type="min"/>
        <cfvo type="percentile" val="50"/>
        <cfvo type="max"/>
        <color rgb="FFF5272C"/>
        <color rgb="FFFFEB84"/>
        <color rgb="FF00B050"/>
      </colorScale>
    </cfRule>
  </conditionalFormatting>
  <conditionalFormatting sqref="DE20:DE38">
    <cfRule type="colorScale" priority="616">
      <colorScale>
        <cfvo type="min"/>
        <cfvo type="percentile" val="50"/>
        <cfvo type="max"/>
        <color rgb="FFFF0000"/>
        <color rgb="FFFFEB84"/>
        <color rgb="FF00B050"/>
      </colorScale>
    </cfRule>
  </conditionalFormatting>
  <conditionalFormatting sqref="DX32:DX33 DX35:DX38">
    <cfRule type="colorScale" priority="618">
      <colorScale>
        <cfvo type="min"/>
        <cfvo type="percentile" val="50"/>
        <cfvo type="max"/>
        <color rgb="FFF5272C"/>
        <color rgb="FFFFEB84"/>
        <color rgb="FF00B050"/>
      </colorScale>
    </cfRule>
  </conditionalFormatting>
  <conditionalFormatting sqref="DZ32:DZ33 DZ35:DZ38">
    <cfRule type="colorScale" priority="620">
      <colorScale>
        <cfvo type="min"/>
        <cfvo type="percentile" val="50"/>
        <cfvo type="max"/>
        <color rgb="FFF5272C"/>
        <color rgb="FFFFEB84"/>
        <color rgb="FF00B050"/>
      </colorScale>
    </cfRule>
  </conditionalFormatting>
  <conditionalFormatting sqref="DY35:DY38 DY32">
    <cfRule type="colorScale" priority="622">
      <colorScale>
        <cfvo type="min"/>
        <cfvo type="percentile" val="50"/>
        <cfvo type="max"/>
        <color rgb="FFFF0000"/>
        <color rgb="FFFFEB84"/>
        <color rgb="FF00B050"/>
      </colorScale>
    </cfRule>
  </conditionalFormatting>
  <conditionalFormatting sqref="EE32:EE38">
    <cfRule type="colorScale" priority="624">
      <colorScale>
        <cfvo type="min"/>
        <cfvo type="percentile" val="50"/>
        <cfvo type="max"/>
        <color rgb="FFF5272C"/>
        <color rgb="FFFFEB84"/>
        <color rgb="FF00B050"/>
      </colorScale>
    </cfRule>
  </conditionalFormatting>
  <conditionalFormatting sqref="EG32:EG38">
    <cfRule type="colorScale" priority="626">
      <colorScale>
        <cfvo type="min"/>
        <cfvo type="percentile" val="50"/>
        <cfvo type="max"/>
        <color rgb="FFF5272C"/>
        <color rgb="FFFFEB84"/>
        <color rgb="FF00B050"/>
      </colorScale>
    </cfRule>
  </conditionalFormatting>
  <conditionalFormatting sqref="EF32:EF38">
    <cfRule type="colorScale" priority="628">
      <colorScale>
        <cfvo type="min"/>
        <cfvo type="percentile" val="50"/>
        <cfvo type="max"/>
        <color rgb="FFFF0000"/>
        <color rgb="FFFFEB84"/>
        <color rgb="FF00B050"/>
      </colorScale>
    </cfRule>
  </conditionalFormatting>
  <conditionalFormatting sqref="EL32:EL38">
    <cfRule type="colorScale" priority="630">
      <colorScale>
        <cfvo type="min"/>
        <cfvo type="percentile" val="50"/>
        <cfvo type="max"/>
        <color rgb="FFF5272C"/>
        <color rgb="FFFFEB84"/>
        <color rgb="FF00B050"/>
      </colorScale>
    </cfRule>
  </conditionalFormatting>
  <conditionalFormatting sqref="EN32:EN38">
    <cfRule type="colorScale" priority="632">
      <colorScale>
        <cfvo type="min"/>
        <cfvo type="percentile" val="50"/>
        <cfvo type="max"/>
        <color rgb="FFF5272C"/>
        <color rgb="FFFFEB84"/>
        <color rgb="FF00B050"/>
      </colorScale>
    </cfRule>
  </conditionalFormatting>
  <conditionalFormatting sqref="EM32:EM38">
    <cfRule type="colorScale" priority="634">
      <colorScale>
        <cfvo type="min"/>
        <cfvo type="percentile" val="50"/>
        <cfvo type="max"/>
        <color rgb="FFFF0000"/>
        <color rgb="FFFFEB84"/>
        <color rgb="FF00B050"/>
      </colorScale>
    </cfRule>
  </conditionalFormatting>
  <conditionalFormatting sqref="DX34:DX37">
    <cfRule type="colorScale" priority="5">
      <colorScale>
        <cfvo type="min"/>
        <cfvo type="percentile" val="50"/>
        <cfvo type="max"/>
        <color rgb="FFF5272C"/>
        <color rgb="FFFFEB84"/>
        <color rgb="FF00B050"/>
      </colorScale>
    </cfRule>
  </conditionalFormatting>
  <conditionalFormatting sqref="DZ34:DZ37">
    <cfRule type="colorScale" priority="6">
      <colorScale>
        <cfvo type="min"/>
        <cfvo type="percentile" val="50"/>
        <cfvo type="max"/>
        <color rgb="FFF5272C"/>
        <color rgb="FFFFEB84"/>
        <color rgb="FF00B050"/>
      </colorScale>
    </cfRule>
  </conditionalFormatting>
  <conditionalFormatting sqref="DQ34">
    <cfRule type="colorScale" priority="4">
      <colorScale>
        <cfvo type="min"/>
        <cfvo type="percentile" val="50"/>
        <cfvo type="max"/>
        <color rgb="FFF5272C"/>
        <color rgb="FFFFEB84"/>
        <color rgb="FF00B050"/>
      </colorScale>
    </cfRule>
  </conditionalFormatting>
  <conditionalFormatting sqref="DS35:DS37">
    <cfRule type="colorScale" priority="3">
      <colorScale>
        <cfvo type="min"/>
        <cfvo type="percentile" val="50"/>
        <cfvo type="max"/>
        <color rgb="FFF5272C"/>
        <color rgb="FFFFEB84"/>
        <color rgb="FF00B050"/>
      </colorScale>
    </cfRule>
  </conditionalFormatting>
  <conditionalFormatting sqref="DQ35:DQ37">
    <cfRule type="colorScale" priority="2">
      <colorScale>
        <cfvo type="min"/>
        <cfvo type="percentile" val="50"/>
        <cfvo type="max"/>
        <color rgb="FFF5272C"/>
        <color rgb="FFFFEB84"/>
        <color rgb="FF00B050"/>
      </colorScale>
    </cfRule>
  </conditionalFormatting>
  <conditionalFormatting sqref="DY33:DY34">
    <cfRule type="colorScale" priority="1">
      <colorScale>
        <cfvo type="min"/>
        <cfvo type="percentile" val="50"/>
        <cfvo type="max"/>
        <color rgb="FFFF0000"/>
        <color rgb="FFFFEB84"/>
        <color rgb="FF00B050"/>
      </colorScale>
    </cfRule>
  </conditionalFormatting>
  <dataValidations xWindow="1000" yWindow="543" count="4">
    <dataValidation type="date" operator="greaterThanOrEqual" allowBlank="1" showInputMessage="1" showErrorMessage="1" sqref="E39:E43 K39:K43 AD39:AD43 AM39:AM43 AV39:AV43 BE39:BE43 BN39:BN43 BW39:BW43 CF39:CF43 CL39:CL43 Q39:Q43 CR39:CR43 DD39:DD43 DQ39:DQ43" xr:uid="{00000000-0002-0000-0000-000000000000}">
      <formula1>41426</formula1>
    </dataValidation>
    <dataValidation allowBlank="1" showInputMessage="1" showErrorMessage="1" promptTitle="Validación" prompt="El porcentaje no debe exceder el 100%" sqref="R20 R12:R18 R22:R23 R27:R28 AE20 AE12:AE18 AE22:AE23 AE27:AE28 AN20 AN12:AN18 AN22:AN23 AN27:AN28 AW20 AW27:AW28 AW22:AW23 AW12 AW15:AW18 BF20 BF27:BF28 BF22:BF23 BF12 BF15:BF18 BO20 BO27:BO28 BO22:BO23 BO12 BO15:BO18 BX15:BX18 BX12 BX20 BX27:BX28 BX22:BX23 CG15:CG18 CG12 CG20 CG27:CG28 CG22:CG23 CM15:CM18 CM12 CM20 CM27:CM28 CM22:CM23 CS15:CS18 CS12 CS20 CS27:CS28 CS22:CS23 CY15:CY18 CY12 CY20 CY27:CY28 CY22:CY23 DE15:DE18 DE12 DE20 DE27:DE28 DE22:DE23 DR20 DR27:DR28 DR22:DR23 DR15:DR18 R32 DR12 DY20 DY27:DY28 DY22:DY23 DY15:DY18 DY12 L12:L38" xr:uid="{00000000-0002-0000-0000-000001000000}"/>
    <dataValidation type="date" allowBlank="1" showInputMessage="1" showErrorMessage="1" promptTitle="Validación" prompt="formato DD/MM/AA" sqref="G12:G17 H12:H22 G19:G22 G24:H31 G34:H34" xr:uid="{00000000-0002-0000-0000-000002000000}">
      <formula1>36526</formula1>
      <formula2>44177</formula2>
    </dataValidation>
    <dataValidation operator="greaterThanOrEqual" allowBlank="1" showInputMessage="1" showErrorMessage="1" sqref="DJ19 DJ22:DJ27 E12:E38" xr:uid="{00000000-0002-0000-0000-000003000000}"/>
  </dataValidations>
  <hyperlinks>
    <hyperlink ref="EB38" r:id="rId1" xr:uid="{00000000-0004-0000-0000-000000000000}"/>
  </hyperlinks>
  <pageMargins left="0.25" right="0.25" top="0.75" bottom="0.75" header="0.3" footer="0.3"/>
  <pageSetup scale="22" fitToHeight="0" orientation="landscape" r:id="rId2"/>
  <headerFooter>
    <oddHeader>&amp;L&amp;G&amp;C&amp;"Arial,Negrita"&amp;16&amp;K000000
PLAN DE MEJORAMIENTO ARCHIVÍSTICO&amp;RVersión: 02
2016/07/13
&amp;P de &amp;N</oddHeader>
    <oddFooter>&amp;LProceso: Inspección, Vigilancia y Control ICV&amp;RCódigo: ICV-F-06</oddFooter>
  </headerFooter>
  <ignoredErrors>
    <ignoredError sqref="L28 L15 L18 L20" formulaRange="1"/>
  </ignoredErrors>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topLeftCell="A4" workbookViewId="0">
      <selection activeCell="B13" sqref="B13"/>
    </sheetView>
  </sheetViews>
  <sheetFormatPr baseColWidth="10" defaultColWidth="11.5" defaultRowHeight="15" x14ac:dyDescent="0.2"/>
  <cols>
    <col min="1" max="1" width="11.5" style="2"/>
    <col min="2" max="2" width="25.33203125" style="1" bestFit="1" customWidth="1"/>
    <col min="3" max="3" width="58.5" style="2" bestFit="1" customWidth="1"/>
    <col min="4" max="16384" width="11.5" style="2"/>
  </cols>
  <sheetData>
    <row r="1" spans="2:3" ht="15.75" customHeight="1" x14ac:dyDescent="0.2"/>
    <row r="2" spans="2:3" ht="48" x14ac:dyDescent="0.2">
      <c r="B2" s="3" t="s">
        <v>542</v>
      </c>
      <c r="C2" s="4" t="s">
        <v>543</v>
      </c>
    </row>
    <row r="3" spans="2:3" x14ac:dyDescent="0.2">
      <c r="B3" s="5"/>
      <c r="C3" s="5"/>
    </row>
    <row r="4" spans="2:3" x14ac:dyDescent="0.2">
      <c r="B4" s="396" t="s">
        <v>544</v>
      </c>
      <c r="C4" s="396"/>
    </row>
    <row r="5" spans="2:3" ht="32" x14ac:dyDescent="0.2">
      <c r="B5" s="3" t="s">
        <v>545</v>
      </c>
      <c r="C5" s="4" t="s">
        <v>546</v>
      </c>
    </row>
    <row r="6" spans="2:3" ht="16" x14ac:dyDescent="0.2">
      <c r="B6" s="3" t="s">
        <v>547</v>
      </c>
      <c r="C6" s="4" t="s">
        <v>548</v>
      </c>
    </row>
    <row r="7" spans="2:3" ht="32" x14ac:dyDescent="0.2">
      <c r="B7" s="3" t="s">
        <v>549</v>
      </c>
      <c r="C7" s="4" t="s">
        <v>550</v>
      </c>
    </row>
    <row r="8" spans="2:3" ht="32" x14ac:dyDescent="0.2">
      <c r="B8" s="3" t="s">
        <v>551</v>
      </c>
      <c r="C8" s="4" t="s">
        <v>552</v>
      </c>
    </row>
    <row r="9" spans="2:3" ht="96" x14ac:dyDescent="0.2">
      <c r="B9" s="3" t="s">
        <v>553</v>
      </c>
      <c r="C9" s="4" t="s">
        <v>554</v>
      </c>
    </row>
    <row r="10" spans="2:3" ht="32" x14ac:dyDescent="0.2">
      <c r="B10" s="3" t="s">
        <v>555</v>
      </c>
      <c r="C10" s="4" t="s">
        <v>556</v>
      </c>
    </row>
    <row r="11" spans="2:3" ht="32" x14ac:dyDescent="0.2">
      <c r="B11" s="3" t="s">
        <v>557</v>
      </c>
      <c r="C11" s="4" t="s">
        <v>558</v>
      </c>
    </row>
    <row r="12" spans="2:3" ht="32" x14ac:dyDescent="0.2">
      <c r="B12" s="3" t="s">
        <v>559</v>
      </c>
      <c r="C12" s="6" t="s">
        <v>560</v>
      </c>
    </row>
    <row r="13" spans="2:3" ht="48" x14ac:dyDescent="0.2">
      <c r="B13" s="3" t="s">
        <v>561</v>
      </c>
      <c r="C13" s="4" t="s">
        <v>562</v>
      </c>
    </row>
    <row r="14" spans="2:3" ht="16" x14ac:dyDescent="0.2">
      <c r="B14" s="3" t="s">
        <v>563</v>
      </c>
      <c r="C14" s="6" t="s">
        <v>564</v>
      </c>
    </row>
    <row r="15" spans="2:3" ht="32" x14ac:dyDescent="0.2">
      <c r="B15" s="3" t="s">
        <v>565</v>
      </c>
      <c r="C15" s="4" t="s">
        <v>566</v>
      </c>
    </row>
    <row r="16" spans="2:3" ht="32" x14ac:dyDescent="0.2">
      <c r="B16" s="3" t="s">
        <v>565</v>
      </c>
      <c r="C16" s="6"/>
    </row>
    <row r="17" spans="2:3" x14ac:dyDescent="0.2">
      <c r="B17" s="392" t="s">
        <v>567</v>
      </c>
      <c r="C17" s="393"/>
    </row>
    <row r="18" spans="2:3" x14ac:dyDescent="0.2">
      <c r="B18" s="394"/>
      <c r="C18" s="395"/>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PMA</vt:lpstr>
      <vt:lpstr>Instructivo PMA</vt:lpstr>
      <vt:lpstr>PMA!Print_Area</vt:lpstr>
      <vt:lpstr>PMA!Print_Titles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Microsoft Office User</cp:lastModifiedBy>
  <cp:revision/>
  <dcterms:created xsi:type="dcterms:W3CDTF">2016-07-06T19:37:36Z</dcterms:created>
  <dcterms:modified xsi:type="dcterms:W3CDTF">2021-12-05T04:10:44Z</dcterms:modified>
  <cp:category/>
  <cp:contentStatus/>
</cp:coreProperties>
</file>