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 Informes de Ley\6. Plan Anticorrupción PAAC\2024\III Cuatrimestre\Preliminar\"/>
    </mc:Choice>
  </mc:AlternateContent>
  <bookViews>
    <workbookView xWindow="0" yWindow="0" windowWidth="28800" windowHeight="12000"/>
  </bookViews>
  <sheets>
    <sheet name="MRC V2 2024" sheetId="1" r:id="rId1"/>
    <sheet name="Lista" sheetId="2" r:id="rId2"/>
  </sheets>
  <externalReferences>
    <externalReference r:id="rId3"/>
    <externalReference r:id="rId4"/>
  </externalReferences>
  <definedNames>
    <definedName name="_xlnm._FilterDatabase" localSheetId="0" hidden="1">'MRC V2 2024'!$A$8:$AT$296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95" i="1" l="1"/>
  <c r="AS294" i="1"/>
  <c r="Z295" i="1"/>
  <c r="Z294" i="1"/>
  <c r="Z293" i="1"/>
  <c r="Z292" i="1"/>
  <c r="Z291" i="1"/>
  <c r="Z290" i="1"/>
  <c r="Z289" i="1"/>
  <c r="Z296" i="1" l="1"/>
  <c r="AS293" i="1" l="1"/>
  <c r="AS292" i="1"/>
  <c r="AS291" i="1"/>
  <c r="AS290" i="1"/>
  <c r="AS289" i="1"/>
  <c r="G288" i="1"/>
  <c r="F288" i="1"/>
  <c r="Y287" i="1"/>
  <c r="X287" i="1"/>
  <c r="W287" i="1"/>
  <c r="V287" i="1"/>
  <c r="K287" i="1"/>
  <c r="J287" i="1"/>
  <c r="I287" i="1"/>
  <c r="H287" i="1"/>
  <c r="G287" i="1"/>
  <c r="F287" i="1"/>
  <c r="D287" i="1"/>
  <c r="B287" i="1"/>
  <c r="G286" i="1"/>
  <c r="F286" i="1"/>
  <c r="Y285" i="1"/>
  <c r="X285" i="1"/>
  <c r="W285" i="1"/>
  <c r="V285" i="1"/>
  <c r="K285" i="1"/>
  <c r="J285" i="1"/>
  <c r="I285" i="1"/>
  <c r="H285" i="1"/>
  <c r="G285" i="1"/>
  <c r="F285" i="1"/>
  <c r="D285" i="1"/>
  <c r="B285" i="1"/>
  <c r="G284" i="1"/>
  <c r="F284" i="1"/>
  <c r="Y283" i="1"/>
  <c r="X283" i="1"/>
  <c r="W283" i="1"/>
  <c r="V283" i="1"/>
  <c r="K283" i="1"/>
  <c r="J283" i="1"/>
  <c r="I283" i="1"/>
  <c r="H283" i="1"/>
  <c r="G283" i="1"/>
  <c r="F283" i="1"/>
  <c r="D283" i="1"/>
  <c r="B283" i="1"/>
  <c r="G282" i="1"/>
  <c r="F282" i="1"/>
  <c r="Y281" i="1"/>
  <c r="X281" i="1"/>
  <c r="W281" i="1"/>
  <c r="V281" i="1"/>
  <c r="K281" i="1"/>
  <c r="J281" i="1"/>
  <c r="I281" i="1"/>
  <c r="H281" i="1"/>
  <c r="G281" i="1"/>
  <c r="F281" i="1"/>
  <c r="D281" i="1"/>
  <c r="G280" i="1"/>
  <c r="F280" i="1"/>
  <c r="Y279" i="1"/>
  <c r="X279" i="1"/>
  <c r="W279" i="1"/>
  <c r="V279" i="1"/>
  <c r="K279" i="1"/>
  <c r="J279" i="1"/>
  <c r="I279" i="1"/>
  <c r="H279" i="1"/>
  <c r="G279" i="1"/>
  <c r="F279" i="1"/>
  <c r="D279" i="1"/>
  <c r="B279" i="1"/>
  <c r="G278" i="1"/>
  <c r="F278" i="1"/>
  <c r="Y277" i="1"/>
  <c r="X277" i="1"/>
  <c r="W277" i="1"/>
  <c r="V277" i="1"/>
  <c r="K277" i="1"/>
  <c r="J277" i="1"/>
  <c r="I277" i="1"/>
  <c r="H277" i="1"/>
  <c r="G277" i="1"/>
  <c r="F277" i="1"/>
  <c r="D277" i="1"/>
  <c r="B277" i="1"/>
  <c r="Y275" i="1"/>
  <c r="X275" i="1"/>
  <c r="W275" i="1"/>
  <c r="V275" i="1"/>
  <c r="K275" i="1"/>
  <c r="J275" i="1"/>
  <c r="I275" i="1"/>
  <c r="H275" i="1"/>
  <c r="G275" i="1"/>
  <c r="F275" i="1"/>
  <c r="D275" i="1"/>
  <c r="G274" i="1"/>
  <c r="Y273" i="1"/>
  <c r="X273" i="1"/>
  <c r="W273" i="1"/>
  <c r="V273" i="1"/>
  <c r="K273" i="1"/>
  <c r="J273" i="1"/>
  <c r="I273" i="1"/>
  <c r="H273" i="1"/>
  <c r="G273" i="1"/>
  <c r="F273" i="1"/>
  <c r="D273" i="1"/>
  <c r="Y271" i="1"/>
  <c r="X271" i="1"/>
  <c r="W271" i="1"/>
  <c r="V271" i="1"/>
  <c r="K271" i="1"/>
  <c r="J271" i="1"/>
  <c r="I271" i="1"/>
  <c r="H271" i="1"/>
  <c r="G271" i="1"/>
  <c r="F271" i="1"/>
  <c r="D271" i="1"/>
  <c r="B271" i="1"/>
  <c r="G255" i="1"/>
  <c r="F255" i="1"/>
  <c r="Y237" i="1"/>
  <c r="X237" i="1"/>
  <c r="W237" i="1"/>
  <c r="V237" i="1"/>
  <c r="K237" i="1"/>
  <c r="J237" i="1"/>
  <c r="I237" i="1"/>
  <c r="H237" i="1"/>
  <c r="G237" i="1"/>
  <c r="F237" i="1"/>
  <c r="D237" i="1"/>
  <c r="G236" i="1"/>
  <c r="F236" i="1"/>
  <c r="Y235" i="1"/>
  <c r="X235" i="1"/>
  <c r="W235" i="1"/>
  <c r="V235" i="1"/>
  <c r="K235" i="1"/>
  <c r="J235" i="1"/>
  <c r="I235" i="1"/>
  <c r="H235" i="1"/>
  <c r="G235" i="1"/>
  <c r="F235" i="1"/>
  <c r="D235" i="1"/>
  <c r="G234" i="1"/>
  <c r="F234" i="1"/>
  <c r="Y233" i="1"/>
  <c r="X233" i="1"/>
  <c r="W233" i="1"/>
  <c r="V233" i="1"/>
  <c r="K233" i="1"/>
  <c r="J233" i="1"/>
  <c r="I233" i="1"/>
  <c r="H233" i="1"/>
  <c r="G233" i="1"/>
  <c r="F233" i="1"/>
  <c r="D233" i="1"/>
  <c r="B233" i="1"/>
  <c r="G232" i="1"/>
  <c r="F232" i="1"/>
  <c r="Y231" i="1"/>
  <c r="X231" i="1"/>
  <c r="W231" i="1"/>
  <c r="V231" i="1"/>
  <c r="K231" i="1"/>
  <c r="J231" i="1"/>
  <c r="I231" i="1"/>
  <c r="H231" i="1"/>
  <c r="G231" i="1"/>
  <c r="F231" i="1"/>
  <c r="D231" i="1"/>
  <c r="G216" i="1"/>
  <c r="F216" i="1"/>
  <c r="Y198" i="1"/>
  <c r="X198" i="1"/>
  <c r="W198" i="1"/>
  <c r="V198" i="1"/>
  <c r="K198" i="1"/>
  <c r="J198" i="1"/>
  <c r="I198" i="1"/>
  <c r="H198" i="1"/>
  <c r="G198" i="1"/>
  <c r="F198" i="1"/>
  <c r="D198" i="1"/>
  <c r="G183" i="1"/>
  <c r="F183" i="1"/>
  <c r="Y165" i="1"/>
  <c r="X165" i="1"/>
  <c r="W165" i="1"/>
  <c r="V165" i="1"/>
  <c r="K165" i="1"/>
  <c r="J165" i="1"/>
  <c r="I165" i="1"/>
  <c r="H165" i="1"/>
  <c r="G165" i="1"/>
  <c r="F165" i="1"/>
  <c r="D165" i="1"/>
  <c r="Y128" i="1"/>
  <c r="X128" i="1"/>
  <c r="W128" i="1"/>
  <c r="V128" i="1"/>
  <c r="K128" i="1"/>
  <c r="J128" i="1"/>
  <c r="I128" i="1"/>
  <c r="H128" i="1"/>
  <c r="G128" i="1"/>
  <c r="F128" i="1"/>
  <c r="D128" i="1"/>
  <c r="G127" i="1"/>
  <c r="F127" i="1"/>
  <c r="Y126" i="1"/>
  <c r="X126" i="1"/>
  <c r="W126" i="1"/>
  <c r="V126" i="1"/>
  <c r="K126" i="1"/>
  <c r="J126" i="1"/>
  <c r="I126" i="1"/>
  <c r="H126" i="1"/>
  <c r="G126" i="1"/>
  <c r="F126" i="1"/>
  <c r="D126" i="1"/>
  <c r="G125" i="1"/>
  <c r="F125" i="1"/>
  <c r="Y124" i="1"/>
  <c r="X124" i="1"/>
  <c r="W124" i="1"/>
  <c r="V124" i="1"/>
  <c r="K124" i="1"/>
  <c r="J124" i="1"/>
  <c r="I124" i="1"/>
  <c r="H124" i="1"/>
  <c r="G124" i="1"/>
  <c r="F124" i="1"/>
  <c r="D124" i="1"/>
  <c r="G123" i="1"/>
  <c r="F123" i="1"/>
  <c r="Y122" i="1"/>
  <c r="X122" i="1"/>
  <c r="W122" i="1"/>
  <c r="V122" i="1"/>
  <c r="K122" i="1"/>
  <c r="J122" i="1"/>
  <c r="I122" i="1"/>
  <c r="H122" i="1"/>
  <c r="G122" i="1"/>
  <c r="F122" i="1"/>
  <c r="D122" i="1"/>
  <c r="G121" i="1"/>
  <c r="F121" i="1"/>
  <c r="Y120" i="1"/>
  <c r="X120" i="1"/>
  <c r="W120" i="1"/>
  <c r="V120" i="1"/>
  <c r="K120" i="1"/>
  <c r="J120" i="1"/>
  <c r="I120" i="1"/>
  <c r="H120" i="1"/>
  <c r="G120" i="1"/>
  <c r="F120" i="1"/>
  <c r="D120" i="1"/>
  <c r="B120" i="1"/>
  <c r="Y86" i="1"/>
  <c r="X86" i="1"/>
  <c r="W86" i="1"/>
  <c r="V86" i="1"/>
  <c r="K86" i="1"/>
  <c r="J86" i="1"/>
  <c r="I86" i="1"/>
  <c r="H86" i="1"/>
  <c r="G86" i="1"/>
  <c r="F86" i="1"/>
  <c r="D86" i="1"/>
  <c r="AF70" i="1"/>
  <c r="G68" i="1"/>
  <c r="F68" i="1"/>
  <c r="Y52" i="1"/>
  <c r="X52" i="1"/>
  <c r="W52" i="1"/>
  <c r="V52" i="1"/>
  <c r="K52" i="1"/>
  <c r="J52" i="1"/>
  <c r="I52" i="1"/>
  <c r="H52" i="1"/>
  <c r="G52" i="1"/>
  <c r="F52" i="1"/>
  <c r="D52" i="1"/>
  <c r="B52" i="1"/>
  <c r="G51" i="1"/>
  <c r="F51" i="1"/>
  <c r="Y50" i="1"/>
  <c r="X50" i="1"/>
  <c r="W50" i="1"/>
  <c r="V50" i="1"/>
  <c r="K50" i="1"/>
  <c r="J50" i="1"/>
  <c r="I50" i="1"/>
  <c r="H50" i="1"/>
  <c r="G50" i="1"/>
  <c r="F50" i="1"/>
  <c r="D50" i="1"/>
  <c r="G49" i="1"/>
  <c r="F49" i="1"/>
  <c r="Y48" i="1"/>
  <c r="X48" i="1"/>
  <c r="W48" i="1"/>
  <c r="V48" i="1"/>
  <c r="K48" i="1"/>
  <c r="J48" i="1"/>
  <c r="I48" i="1"/>
  <c r="H48" i="1"/>
  <c r="G48" i="1"/>
  <c r="F48" i="1"/>
  <c r="D48" i="1"/>
  <c r="G47" i="1"/>
  <c r="F47" i="1"/>
  <c r="Y46" i="1"/>
  <c r="X46" i="1"/>
  <c r="W46" i="1"/>
  <c r="V46" i="1"/>
  <c r="K46" i="1"/>
  <c r="J46" i="1"/>
  <c r="I46" i="1"/>
  <c r="H46" i="1"/>
  <c r="G46" i="1"/>
  <c r="F46" i="1"/>
  <c r="D46" i="1"/>
  <c r="B46" i="1"/>
  <c r="AF27" i="1"/>
  <c r="AF26" i="1"/>
  <c r="G10" i="1"/>
  <c r="F10" i="1"/>
  <c r="Y9" i="1"/>
  <c r="X9" i="1"/>
  <c r="W9" i="1"/>
  <c r="V9" i="1"/>
  <c r="K9" i="1"/>
  <c r="J9" i="1"/>
  <c r="I9" i="1"/>
  <c r="H9" i="1"/>
  <c r="G9" i="1"/>
  <c r="F9" i="1"/>
  <c r="D9" i="1"/>
  <c r="B9" i="1"/>
  <c r="AS296" i="1" l="1"/>
</calcChain>
</file>

<file path=xl/comments1.xml><?xml version="1.0" encoding="utf-8"?>
<comments xmlns="http://schemas.openxmlformats.org/spreadsheetml/2006/main">
  <authors>
    <author>Angela Maria Bautista Viña</author>
  </authors>
  <commentList>
    <comment ref="Z287" authorId="0" shapeId="0">
      <text>
        <r>
          <rPr>
            <b/>
            <sz val="9"/>
            <color indexed="81"/>
            <rFont val="Tahoma"/>
            <family val="2"/>
          </rPr>
          <t>Angela Maria Bautista Viña:</t>
        </r>
        <r>
          <rPr>
            <sz val="9"/>
            <color indexed="81"/>
            <rFont val="Tahoma"/>
            <family val="2"/>
          </rPr>
          <t xml:space="preserve">
Revisar por favor
</t>
        </r>
      </text>
    </comment>
  </commentList>
</comments>
</file>

<file path=xl/sharedStrings.xml><?xml version="1.0" encoding="utf-8"?>
<sst xmlns="http://schemas.openxmlformats.org/spreadsheetml/2006/main" count="2471" uniqueCount="1233">
  <si>
    <t xml:space="preserve">FORMA </t>
  </si>
  <si>
    <t>MAPA DE RIESGOS DE CORRUPCIÓN</t>
  </si>
  <si>
    <t xml:space="preserve">CÓDIGO </t>
  </si>
  <si>
    <t>ACTIVIDAD</t>
  </si>
  <si>
    <t xml:space="preserve"> GESTIÓN PARA LA TRANSPARENCIA</t>
  </si>
  <si>
    <t xml:space="preserve">VERSIÓN </t>
  </si>
  <si>
    <t xml:space="preserve">PROCEDIMIENTO </t>
  </si>
  <si>
    <t>ELABORACIÓN DE PLAN ANTICORRUPCIÓN Y DE ATENCIÓN AL CIUDADANO</t>
  </si>
  <si>
    <t xml:space="preserve">FECHA </t>
  </si>
  <si>
    <t>PROCESO</t>
  </si>
  <si>
    <t>COMUNICACIÓN Y GESTIÓN CON GRUPOS DE INTERÉS</t>
  </si>
  <si>
    <t>MAPA DE RIESGOS DE CORRUPCIÓN
Vigencia 2024 - Versión 2
Agosto de 2024</t>
  </si>
  <si>
    <t>IDENTIFICACION DEL RIESGO</t>
  </si>
  <si>
    <t xml:space="preserve">Valoración del Riesgo </t>
  </si>
  <si>
    <t>Diseño de controles</t>
  </si>
  <si>
    <t>Valoración del Control</t>
  </si>
  <si>
    <t>Valoración del Riesgo Residual</t>
  </si>
  <si>
    <t xml:space="preserve">Acciones Preventivas </t>
  </si>
  <si>
    <t>Programador</t>
  </si>
  <si>
    <t xml:space="preserve">Proceso </t>
  </si>
  <si>
    <t>No.</t>
  </si>
  <si>
    <t>Riesgo</t>
  </si>
  <si>
    <t>Clasificación</t>
  </si>
  <si>
    <t xml:space="preserve">Causas </t>
  </si>
  <si>
    <t xml:space="preserve">Consecuencias </t>
  </si>
  <si>
    <t>Probabilidad</t>
  </si>
  <si>
    <t>Impacto</t>
  </si>
  <si>
    <t>Riesgo Inherente</t>
  </si>
  <si>
    <t>Opción de manejo</t>
  </si>
  <si>
    <t xml:space="preserve">N° </t>
  </si>
  <si>
    <t>Actividad de Control</t>
  </si>
  <si>
    <t>Soporte</t>
  </si>
  <si>
    <t>Responsable</t>
  </si>
  <si>
    <t>Tiempo</t>
  </si>
  <si>
    <t>Indicador del control</t>
  </si>
  <si>
    <t>Diseño del control</t>
  </si>
  <si>
    <t>Ejecución del Control</t>
  </si>
  <si>
    <t>Solidez del control</t>
  </si>
  <si>
    <t>Solidez del conjunto</t>
  </si>
  <si>
    <t>Riesgo Residual</t>
  </si>
  <si>
    <t>N°</t>
  </si>
  <si>
    <t xml:space="preserve">Acción Preventiva </t>
  </si>
  <si>
    <t>Responsable de la acción preventiva</t>
  </si>
  <si>
    <t>Indicador de Acción Preventiva</t>
  </si>
  <si>
    <t>Cantidad</t>
  </si>
  <si>
    <t>Enero</t>
  </si>
  <si>
    <t>Febrero</t>
  </si>
  <si>
    <t>Marzo</t>
  </si>
  <si>
    <t>Abril</t>
  </si>
  <si>
    <t>Mayo</t>
  </si>
  <si>
    <t>Junio</t>
  </si>
  <si>
    <t>Julio</t>
  </si>
  <si>
    <t>Agosto</t>
  </si>
  <si>
    <t>Septiembre</t>
  </si>
  <si>
    <t>Octubre</t>
  </si>
  <si>
    <t>Noviembre</t>
  </si>
  <si>
    <t>Diciembre</t>
  </si>
  <si>
    <t>GEMA-
RCOR-
1</t>
  </si>
  <si>
    <t>CORRUPCIÓN</t>
  </si>
  <si>
    <t>GEMA-
RCOR-C-
1.1</t>
  </si>
  <si>
    <t>INFORMACIÓN DE CONTROLES  ANONIMIZADA
 (Páginas 25 y 26 de Guía para la administración del riesgo y el diseño de controles en entidades públicas - Riesgos de gestión, corrupción y seguridad digital. Versión 4. DAFP 2018.)
(Artículo 2.1.4.2 del Decreto 1081 de 2015 “Por medio del cual se expide el Decreto Reglamentario Único del Sector Presidencia de la República”, sustituido por el artículo 1 del Decreto 124 de 2016 “Por el cual se sustituye el Título 4 de la Parte 1 del Libro 2 del Decreto 1081 de 2015, relativo al “Plan Anticorrupción y de Atención al Ciudadano””)
(Artículos 18 y 19 de Ley 1712 de 2014)</t>
  </si>
  <si>
    <t>GEMA-
RCOR-P-
1.1</t>
  </si>
  <si>
    <t>Capacitar a los agentes de servicio al ciudadano sobre:
1. Sanciones disciplinarias - Control Interno Disciplinario.
2. Manejo de situaciones bajo presiones indebidas de partes interesadas
3. Manejo de situaciones difíciles y amenaza.</t>
  </si>
  <si>
    <t>SECRETARIA GENERAL - Equipo servicio al ciudadano</t>
  </si>
  <si>
    <t>No. De capacitaciones realizadas/No. De capacitaciones programadas</t>
  </si>
  <si>
    <t>GEMA-
RCOR-C-
1.2</t>
  </si>
  <si>
    <t>GEMA-
RCOR-P-
1.2</t>
  </si>
  <si>
    <t xml:space="preserve">Capacitación a los colaboradores y/o funcionarios de la Unidad de Gestión Territorial en la carta del trato digno a la ciudadanía  y en los términos establecidos por ley para dar buen trámite a las PQRSF. </t>
  </si>
  <si>
    <t>UGT AMAZONAS</t>
  </si>
  <si>
    <t xml:space="preserve">Número de capacitaciones realizadas / Número de capacitaciones programadas </t>
  </si>
  <si>
    <t>GEMA-
RCOR-C-
1.3</t>
  </si>
  <si>
    <t>GEMA-
RCOR-P-
1.3</t>
  </si>
  <si>
    <t>Capacitar a servidores públicos, contratistas y colaboradores de la Agencia Nacional de Tierras sobre:
1. Sanciones disciplinarias - Control Interno Disciplinario.
2. Manejo de situaciones bajo presiones indebidas de partes interesadas
3. Manejo de situaciones difíciles y amenaza.</t>
  </si>
  <si>
    <t>UGT ANTIOQUIA</t>
  </si>
  <si>
    <t>Capacitaciones realizadas</t>
  </si>
  <si>
    <t>GEMA-
RCOR-C-
1.4</t>
  </si>
  <si>
    <t>GEMA-
RCOR-P-
1.4</t>
  </si>
  <si>
    <t>1.Boletines de prensa periódicos donde se informe a la ciudadanía que los tramites en la ANT no tienen ningún costo, el agente de atención  al ciudadano debe ser enfático con los usuarios en señalar que los tramites no tiene costo alguno, respuesta oportuna de los PQRSF</t>
  </si>
  <si>
    <t>UGT ARAUCA</t>
  </si>
  <si>
    <t>Numero de boletines de prensa emitidos, numero de PQRSF tramitados.</t>
  </si>
  <si>
    <t>GEMA-
RCOR-C-
1.5</t>
  </si>
  <si>
    <t>GEMA-
RCOR-P-
1.5</t>
  </si>
  <si>
    <t>Capacitar a los funcionarios de la unidad territorial y misionales con  la reglamentación que nos rigen y concientizarlo de la importancia de trabajar con ética profesional para no incurrir en sanciones posteriores que dañen la imagen de la UGT , además enfatizarles de los tiempo de respuesta oportunos al ciudadano .</t>
  </si>
  <si>
    <t>UGT ATLANTICO</t>
  </si>
  <si>
    <t>numero de capacitaciones realizadas / numero de capacitaciones programadas</t>
  </si>
  <si>
    <t>GEMA-
RCOR-C-
1.6</t>
  </si>
  <si>
    <t>GEMA-
RCOR-P-
1.6</t>
  </si>
  <si>
    <t>Gestionar la sensibilización sobre conflicto de intereses a contratistas y colaboradores de la Dirección de Gestión Jurídica de Tierras y las subdirecciones a cargo .</t>
  </si>
  <si>
    <t>UGT BOLIVAR - Profesional administrativo</t>
  </si>
  <si>
    <t xml:space="preserve">Número de gestiones de sensibilización realizadas /Numero de gestiones de sensibilización programadas </t>
  </si>
  <si>
    <t>GEMA-
RCOR-C-
1.7</t>
  </si>
  <si>
    <t>GEMA-
RCOR-P-
1.7</t>
  </si>
  <si>
    <t>Confrontación de expedientes, revisión y depuración de bases de datos</t>
  </si>
  <si>
    <t>UGT BOYACA - quien delegue para coordinar la SSJ en la UGT</t>
  </si>
  <si>
    <t xml:space="preserve">Matriz de seguimiento, aplicativos y correo electrónico </t>
  </si>
  <si>
    <t>GEMA-
RCOR-C-
1.8</t>
  </si>
  <si>
    <t>GEMA-
RCOR-P-
1.8</t>
  </si>
  <si>
    <t>Capacitar y fortalecer a todos los colaboradores de la UGT dentro y fuera del territorio frente a los trámites relacionados con la entidad</t>
  </si>
  <si>
    <t xml:space="preserve">UGT CALDAS- líder de la UGT y personal a cargo de la gestión </t>
  </si>
  <si>
    <t>Número de jornadas institucionales realizadas / Número de jornadas institucionales programadas</t>
  </si>
  <si>
    <t>GEMA-
RCOR-C-
1.9</t>
  </si>
  <si>
    <t>GEMA-
RCOR-P-
1.9</t>
  </si>
  <si>
    <t xml:space="preserve">Capacitar a los colaboradores y/o funcionarios de la Unidad de Gestión Territorial en la carta del trato digno a la ciudadanía  y en los términos establecidos por ley para dar buen trámite a las PQRSF. </t>
  </si>
  <si>
    <t>UGT CAQUETA - Personal de servicio al ciudadano</t>
  </si>
  <si>
    <t>GEMA-
RCOR-C-
1.10</t>
  </si>
  <si>
    <t>GEMA-
RCOR-P-
1.10</t>
  </si>
  <si>
    <t>Capacitar al personal de la UGT Casanare en todo lo relacionado a sanciones disciplinarias por casos de concusión. Realizar publicaciones en redes sociales sobre la gratuidad de los trámites realizados por ANT.</t>
  </si>
  <si>
    <t>UGT CASANARE - Líder administrativo</t>
  </si>
  <si>
    <t>Capacitaciones realizadas, Número de publicaciones en redes.</t>
  </si>
  <si>
    <t>GEMA-
RCOR-C-
1.11</t>
  </si>
  <si>
    <t>GEMA-
RCOR-P-
1.11</t>
  </si>
  <si>
    <t>Publicar de mecanismos de prestación de servicio atendiendo los resultados obtenidos en las mesas de trabajo</t>
  </si>
  <si>
    <t>UGT CAUCA - Enlace comunicaciones</t>
  </si>
  <si>
    <t># publicaciones realizadas/ # publicaciones programadas</t>
  </si>
  <si>
    <t>GEMA-
RCOR-C-
1.12</t>
  </si>
  <si>
    <t>GEMA-
RCOR-P-
1.12</t>
  </si>
  <si>
    <t xml:space="preserve">Capacitación a los equipos sobre la identificación de posibles  casos de corrupción </t>
  </si>
  <si>
    <t>UGT CESAR</t>
  </si>
  <si>
    <t xml:space="preserve"># de capacitaciones y # de socializaciones realizadas </t>
  </si>
  <si>
    <t>GEMA-
RCOR-C-
1.13</t>
  </si>
  <si>
    <t>SIN INSUMOS APORTADOS</t>
  </si>
  <si>
    <t>UGT CHOCO</t>
  </si>
  <si>
    <t>GEMA-
RCOR-C-
1.14</t>
  </si>
  <si>
    <t>GEMA-
RCOR-P-
1.13</t>
  </si>
  <si>
    <t>Inducción a los colaboradores y/o funcionarios de la UGT en la carta del trato digno a la ciudadanía  y en contestar lo antes del termino de ley las PQRSD</t>
  </si>
  <si>
    <t>UGT CORDOBA</t>
  </si>
  <si>
    <t>Numero de capacitaciones preventivas realizadas</t>
  </si>
  <si>
    <t>GEMA-
RCOR-P-
1.14</t>
  </si>
  <si>
    <t>Socializar modelo de atención al ciudadano</t>
  </si>
  <si>
    <t>UGT CUNDINAMARCA</t>
  </si>
  <si>
    <t>N° de capacitaciones realizadas</t>
  </si>
  <si>
    <t>GEMA-
RCOR-C-
1.15</t>
  </si>
  <si>
    <t>GEMA-
RCOR-P-
1.15</t>
  </si>
  <si>
    <t>capacitación dirigida a colaboradores y/o funcionarios de la Unidad de Gestión Territorial, enfocada en la implementación  del trato digno a la ciudadanía. Se hace hincapié en los términos establecidos por ley para garantizar un adecuado trámite de las PQRS (Peticiones, Quejas, Reclamos y Sugerencias).</t>
  </si>
  <si>
    <t>UGT GUAINIA</t>
  </si>
  <si>
    <t>GEMA-
RCOR-C-
1.16</t>
  </si>
  <si>
    <t>GEMA-
RCOR-P-
1.16</t>
  </si>
  <si>
    <t xml:space="preserve">Realizar charlas preventivas  los ciudadanos que  solicitan tramites  sobre la  gratuidad de trámites de la ANT </t>
  </si>
  <si>
    <t>UGT GUAVIARE</t>
  </si>
  <si>
    <t>N° de Charlas realizadas/charlas programadas</t>
  </si>
  <si>
    <t>GEMA-
RCOR-C-
1.17</t>
  </si>
  <si>
    <t>GEMA-
RCOR-P-
1.17</t>
  </si>
  <si>
    <t>Llevar acabo el monitoreo permanente para evitar que el funcionario cometa actos delictivos.</t>
  </si>
  <si>
    <t>UGT HUILA - Funcionario delegado</t>
  </si>
  <si>
    <t>Monitoreo permanente / actividades realizadas</t>
  </si>
  <si>
    <t>GEMA-
RCOR-C-
1.18</t>
  </si>
  <si>
    <t>GEMA-
RCOR-P-
1.18</t>
  </si>
  <si>
    <t>Crear base de datos de los usuarios atendidos, para generar comunicación asertiva entre el funcionario delegado para controlar este riesgo, con el solicitante.</t>
  </si>
  <si>
    <t>UGT HUILA - Funcionario de la SSJ delegado.</t>
  </si>
  <si>
    <t>Monitoreo base de datos / Usuarios atendidos</t>
  </si>
  <si>
    <t>GEMA-
RCOR-C-
1.19</t>
  </si>
  <si>
    <t>GEMA-
RCOR-P-
1.19</t>
  </si>
  <si>
    <t>Capacitaciones sobre integridad de los colaboradores y servidores públicos y las sanciones o consecuencias de actuares indebidos</t>
  </si>
  <si>
    <t>UGTLA GUAJIRA</t>
  </si>
  <si>
    <t>porcentaje de colaboradores de la UGT capacitados</t>
  </si>
  <si>
    <t>GEMA-
RCOR-C-
1.20</t>
  </si>
  <si>
    <t>GEMA-
RCOR-P-
1.20</t>
  </si>
  <si>
    <t>Capacitar a los colaboradores de las UGT en el manejo de las presiones indebidas y las implicaciones de la corrupción en el servicio público</t>
  </si>
  <si>
    <t>UGT MAGDALENA - Líder</t>
  </si>
  <si>
    <t>Porcentaje de colaboradores capacitados</t>
  </si>
  <si>
    <t>GEMA-
RCOR-C-
1.21</t>
  </si>
  <si>
    <t>GEMA-
RCOR-P-
1.21</t>
  </si>
  <si>
    <t xml:space="preserve">Socializar a los contratistas y funcionarios de la UGT respecto de la importancia de socializar los tramites y  los canales disponibles con que cuenta la ANT para la radicación de las solicitudes. </t>
  </si>
  <si>
    <t>UGT META</t>
  </si>
  <si>
    <t>Porcentaje de colaboradores capacitados y piezas graficas publicadas</t>
  </si>
  <si>
    <t>GEMA-
RCOR-C-
1.22</t>
  </si>
  <si>
    <t>GEMA-
RCOR-P-
1.22</t>
  </si>
  <si>
    <t>Publicar mecanismos de prestación de servicio atendiendo los resultados obtenidos en las mesas de trabajo</t>
  </si>
  <si>
    <t>UGT NARIÑO - Enlace comunicaciones</t>
  </si>
  <si>
    <t>GEMA-
RCOR-C-
1.23</t>
  </si>
  <si>
    <t>GEMA-
RCOR-P-
1.23</t>
  </si>
  <si>
    <t>UGT NORTE DE SANTANDER</t>
  </si>
  <si>
    <t>Numero de capacitaciones realizadas.</t>
  </si>
  <si>
    <t>GEMA-
RCOR-C-
1.24</t>
  </si>
  <si>
    <t>GEMA-
RCOR-P-
1.24</t>
  </si>
  <si>
    <t>Establecer un procedimiento de evaluación de atención para todos los colaboradores</t>
  </si>
  <si>
    <t>UGT PUTUMAYO</t>
  </si>
  <si>
    <t xml:space="preserve">No. De socializaciones a la ciudadanía sobre la gratuidad en los trámites realizados por la Agencia Nacional de Tierras, de igual manera visibilizar los canales de atención por medio de los cuales se pueden denunciar los posibles hechos de corrupción. </t>
  </si>
  <si>
    <t>GEMA-
RCOR-C-
1.25</t>
  </si>
  <si>
    <t>GEMA-
RCOR-P-
1.25</t>
  </si>
  <si>
    <t>Capacitación sobre la posibilidad de ocurrencia de hechos de concusión o cohecho en la atención a la ciudadanía.</t>
  </si>
  <si>
    <t>UGT QUINDIO-ABOGADA EQUIPO BASE</t>
  </si>
  <si>
    <t>#capacitaciones realizadas/#capacitaciones programadas</t>
  </si>
  <si>
    <t>GEMA-
RCOR-C-
1.26</t>
  </si>
  <si>
    <t>GEMA-
RCOR-P-
1.26</t>
  </si>
  <si>
    <t>UGT RISARALDA - Enlace de Seguimiento y Control</t>
  </si>
  <si>
    <t>Capacitaciones realizadas/Capacitaciones programadas</t>
  </si>
  <si>
    <t>GEMA-
RCOR-C-
1.27</t>
  </si>
  <si>
    <t>GEMA-
RCOR-P-
1.27</t>
  </si>
  <si>
    <t>Capacitación con el personal dedicado al trámite de los procesos agrarios o de formalización de la propiedad rural, previniendo e informando respecto de los riesgos y consecuencias de actos de corrupción y/o cohecho por interés propio o intervención de tercero.</t>
  </si>
  <si>
    <t>UGT SAN ANDRES</t>
  </si>
  <si>
    <t>GEMA-
RCOR-C-
1.28</t>
  </si>
  <si>
    <t>GEMA-
RCOR-P-
1.28</t>
  </si>
  <si>
    <t>capacitar al equipo de atencion al ciudadano</t>
  </si>
  <si>
    <t>UGT SANTANDER</t>
  </si>
  <si>
    <t>#capacitaciones programdas/#capacitaciones realizadas</t>
  </si>
  <si>
    <t>GEMA-
RCOR-C-
1.29</t>
  </si>
  <si>
    <t>GEMA-
RCOR-P-
1.29</t>
  </si>
  <si>
    <t xml:space="preserve">Compartir los puntos clave tratados en las mesas de trabajo con quienes atienden a los usuarios </t>
  </si>
  <si>
    <t>UGT SUCRE - Abogada Equipo Base</t>
  </si>
  <si>
    <t>No de informes compartidos y socializados</t>
  </si>
  <si>
    <t>GEMA-
RCOR-C-
1.30</t>
  </si>
  <si>
    <t>GEMA-
RCOR-P-
1.30</t>
  </si>
  <si>
    <t>Capacitación  a los funcionarios de la herramienta Orfeo y la importancia  en las respuestas oportunas  de las PQRSD tanto para el ciudadano como para la UGT Tolima</t>
  </si>
  <si>
    <t>UGT TOLIMA</t>
  </si>
  <si>
    <t>Número de funcionarios programados para capacitación/número de funcionarios capacitados</t>
  </si>
  <si>
    <t>GEMA-
RCOR-C-
1.31</t>
  </si>
  <si>
    <t>GEMA-
RCOR-P-
1.31</t>
  </si>
  <si>
    <t xml:space="preserve">Realizar campañas comunicativas de difusión externa aclarando que todos los tramites de la ANT son gratuitos e invitando a denunciar los hechos en general, pero de manera especifica a los servidores públicos que soliciten algún tipo de pago por la atención.  </t>
  </si>
  <si>
    <t>UGT VALLE DEL CAUCA - Enlace de comunicaciones</t>
  </si>
  <si>
    <t xml:space="preserve">Número de campañas realizadas/Número de campañas </t>
  </si>
  <si>
    <t>GEMA-
RCOR-C-
1.32</t>
  </si>
  <si>
    <t>GEMA-
RCOR-P-
1.32</t>
  </si>
  <si>
    <t>UGT VAUPES - Personal de servicio al ciudadano</t>
  </si>
  <si>
    <t>GEMA-
RCOR-C-
1.33</t>
  </si>
  <si>
    <t>GEMA-
RCOR-P-
1.33</t>
  </si>
  <si>
    <t>Cumplimiento: (Número de PQRSD gestionadas/Número de PQRSD vencidas)
(La línea base se establecerá al inicio de la vigencia 2023)</t>
  </si>
  <si>
    <t xml:space="preserve">UGT VICHADA - Líder administrativo </t>
  </si>
  <si>
    <t>% Disminución en quejas y reclamos en un periodo determinado</t>
  </si>
  <si>
    <t>GEMA-
RCOR-C-
1.34</t>
  </si>
  <si>
    <t>GEMA-
RCOR-C-
1.35</t>
  </si>
  <si>
    <t>GEMA-
RCOR-C-
1.36</t>
  </si>
  <si>
    <t>POSPR-
RCOR-
1</t>
  </si>
  <si>
    <t>POSPR-
RCOR-C-
1.1</t>
  </si>
  <si>
    <t>POSPR-
RCOR-P-
1.1</t>
  </si>
  <si>
    <t>Difundir mensajes claves de prevención de la corrupción y gratuidad de trámites de la ANT en los municipios programados, a  través de los espacios de participación comunitaria.</t>
  </si>
  <si>
    <t>SUBDIRECCION DE PLANEACION OPERATIVA</t>
  </si>
  <si>
    <t>No. De Municipios donde se difundieron mensajes claves de prevención de la corrupción y gratuidad de trámites de la ANT/numero de municipios programados para la implementación de POSPR</t>
  </si>
  <si>
    <t>POSPR-
RCOR-P-
1.2</t>
  </si>
  <si>
    <t>Elaborar la validación catastral de la información levantada física y jurídicamente durante el barrido predial para municipios programados por Unidades de Intervención territorial.</t>
  </si>
  <si>
    <t>Número Unidades de Intervención validadas/Numero de unidades de intervención programadas para validación</t>
  </si>
  <si>
    <t>POSPR-
RCOR-
2</t>
  </si>
  <si>
    <t>POSPR-
RCOR-C-
2.1</t>
  </si>
  <si>
    <t>POSPR-
RCOR-P-
2.1</t>
  </si>
  <si>
    <t>Realizar capacitaciones sobre el procedimiento de RESO, incluyendo las consecuencias que acarrea las modificaciones y/o divulgación de información para beneficio de un tercero para inclusión o no al Registro de Sujetos de Ordenamiento.</t>
  </si>
  <si>
    <t>SUBDIRECCION DE SISTEMAS DE INFORMACION</t>
  </si>
  <si>
    <t>Número de capacitaciones realizadas/Número de capacitaciones programadas</t>
  </si>
  <si>
    <t>POSPR-
RCOR-
3</t>
  </si>
  <si>
    <t>POSPR-
RCOR-C-
3.1</t>
  </si>
  <si>
    <t>POSPR-
RCOR-P-
3.1</t>
  </si>
  <si>
    <t>Realizar la validación de la información obtenida de los cruces de la consulta del ciudadano en diferentes fuentes externas para inclusión al RESO</t>
  </si>
  <si>
    <t>DIRECCION DE GESTION DEL ORDENAMIENTO SOCIAL DE LA PROPIEDAD</t>
  </si>
  <si>
    <t>Numero de informes con la relación de las solicitudes de inclusión o no al RESO derivado de la segunda valoración</t>
  </si>
  <si>
    <t>SEJUT-
RCOR-
1</t>
  </si>
  <si>
    <t>SEJUT-
RCOR-C-
1.1</t>
  </si>
  <si>
    <t>SEJUT-
RCOR-P-
1.1</t>
  </si>
  <si>
    <t>Actualizar y depurar el inventario de procesos agrarios.</t>
  </si>
  <si>
    <t>SUBDIRECCIÓN DE PROCESOS AGRARIOS Y GESTIÓN JURÍDICA, Y SUBDIRECCIÓN DE SEGURIDAD JURÍDICA</t>
  </si>
  <si>
    <t>Numero de actualizaciones del Inventario de procesos agrarios realizadas/ Numero de actualizaciones inventario de procesos agrarios programadas</t>
  </si>
  <si>
    <t>SEJUT-
RCOR-C-
1.2</t>
  </si>
  <si>
    <t>SEJUT-
RCOR-P-
1.2</t>
  </si>
  <si>
    <t>DIRECCION DE GESTION JURIDICA DE TIERRAS</t>
  </si>
  <si>
    <t>SEJUT-
RCOR-C-
1.3</t>
  </si>
  <si>
    <t>SEJUT-
RCOR-P-
1.3</t>
  </si>
  <si>
    <t>Capacitación y generación de control frente a las causas, acciones y consecuencias que conllevan al riesgo determinado, mediante control de asistencia y encuestas de las capacitaciones realizadas.</t>
  </si>
  <si>
    <t>UGT AMAZONAS - Abogado Revisor</t>
  </si>
  <si>
    <t xml:space="preserve">Número de control de asistencia y número de encuestas de las capacitaciones realizadas/ Número de control de asistencia y número de encuestas de las capacitaciones programadas </t>
  </si>
  <si>
    <t>SEJUT-
RCOR-C-
1.4</t>
  </si>
  <si>
    <t>SEJUT-
RCOR-P-
1.4</t>
  </si>
  <si>
    <t>Gestionar la sensibilización sobre conflicto de intereses a contratistas y colaboradores de la Dirección de Gestión Jurídica de Tierras delegados por el Líder de la UGT.</t>
  </si>
  <si>
    <t>Nro. de gestiones adelantadas</t>
  </si>
  <si>
    <t>SEJUT-
RCOR-C-
1.5</t>
  </si>
  <si>
    <t>SEJUT-
RCOR-P-
1.5</t>
  </si>
  <si>
    <t>Capacitar a los colaboradores de las UGT en la importancia de la transparencia y la integridad en los procesos y dar a conocer las políticas anticorrupción.</t>
  </si>
  <si>
    <t>numero de capacitaciones o socializaciones desarrolladas.</t>
  </si>
  <si>
    <t>SEJUT-
RCOR-C-
1.6</t>
  </si>
  <si>
    <t>SEJUT-
RCOR-P-
1.6</t>
  </si>
  <si>
    <t xml:space="preserve">Realizar Capacitaciones a los funcionarios con control de pruebas para garantizar los estudios y aplicación de estas </t>
  </si>
  <si>
    <t>número de capacitaciones realizadas / numero de capacitaciones programadas</t>
  </si>
  <si>
    <t>SEJUT-
RCOR-C-
1.7</t>
  </si>
  <si>
    <t>SEJUT-
RCOR-P-
1.7</t>
  </si>
  <si>
    <t>Socializar los instrumentos del Sistema Integrado de Gestión del proceso de Seguridad Jurídica sobre la Titularidad de la Tierra y los Territorios a los colaboradores de la UGT Bolívar.</t>
  </si>
  <si>
    <t>UGT BOLIVAR - Profesional de Planeación</t>
  </si>
  <si>
    <t xml:space="preserve">Número de socializaciones realizadas /Numero de socializaciones programas </t>
  </si>
  <si>
    <t>SEJUT-
RCOR-C-
1.8</t>
  </si>
  <si>
    <t>SEJUT-
RCOR-P-
1.8</t>
  </si>
  <si>
    <t>SEJUT-
RCOR-C-
1.9</t>
  </si>
  <si>
    <t>SEJUT-
RCOR-P-
1.9</t>
  </si>
  <si>
    <t xml:space="preserve">Realizar los informes de seguimiento de acuerdo con las actividades realizadas por el equipo de trabajo </t>
  </si>
  <si>
    <t>Número de informes de seguimientos realizados / Número de informes de seguimiento programados</t>
  </si>
  <si>
    <t>SEJUT-
RCOR-C-
1.10</t>
  </si>
  <si>
    <t>SEJUT-
RCOR-P-
1.10</t>
  </si>
  <si>
    <t>Capacitar y generar control frente a las causas, acciones y consecuencias que conllevan al riesgo determinado, mediante control de asistencia y encuestas de las capacitaciones realizadas.</t>
  </si>
  <si>
    <t>UGT CAQUETA - Abogado Revisor</t>
  </si>
  <si>
    <t>SEJUT-
RCOR-C-
1.11</t>
  </si>
  <si>
    <t>SEJUT-
RCOR-P-
1.11</t>
  </si>
  <si>
    <t>Capacitar a los colaboradores de las UGT en la importancia de la integridad</t>
  </si>
  <si>
    <t>UGT CASANARE - Líder</t>
  </si>
  <si>
    <t>Jornadas de capacitación realizadas</t>
  </si>
  <si>
    <t>SEJUT-
RCOR-C-
1.12</t>
  </si>
  <si>
    <t>SEJUT-
RCOR-P-
1.12</t>
  </si>
  <si>
    <t>Documento soporte para conocimiento  en la UGT de avances jornadas de capacitación realizadas</t>
  </si>
  <si>
    <t>UGT CAUCA - Enlace administrativo</t>
  </si>
  <si>
    <t># documentos desarrollados/ # documentos programados</t>
  </si>
  <si>
    <t>SEJUT-
RCOR-P-
1.13</t>
  </si>
  <si>
    <t xml:space="preserve">Actas que soporten el número de capacitaciones y socializaciones realizadas </t>
  </si>
  <si>
    <t xml:space="preserve"># de jornadas de capacitación </t>
  </si>
  <si>
    <t>SEJUT-
RCOR-C-
1.13</t>
  </si>
  <si>
    <t>SEJUT-
RCOR-C-
1.14</t>
  </si>
  <si>
    <t>SEJUT-
RCOR-P-
1.14</t>
  </si>
  <si>
    <t>Capacitar a los colaboradores para que sepan el valor e importancia que tiene la UGT en los procesos que implementa la UGT</t>
  </si>
  <si>
    <t>Numero de jornadas de capacitación implementadas</t>
  </si>
  <si>
    <t>SEJUT-
RCOR-C-
1.15</t>
  </si>
  <si>
    <t>SEJUT-
RCOR-P-
1.15</t>
  </si>
  <si>
    <t>Capacitar a los profesionales jurídicos y técnicos en el procedimiento de formalización y agrarios</t>
  </si>
  <si>
    <t>SEJUT-
RCOR-C-
1.16</t>
  </si>
  <si>
    <t>SEJUT-
RCOR-P-
1.16</t>
  </si>
  <si>
    <t>ACTIVIDAD ELIMINADA MEDIANTE MEMORANDO 202479000243393</t>
  </si>
  <si>
    <t>SEJUT-
RCOR-C-
1.17</t>
  </si>
  <si>
    <t>SEJUT-
RCOR-P-
1.17</t>
  </si>
  <si>
    <t>ACTIVIDAD ELIMINADA MEDIANTE MEMORANDO 202478000227753</t>
  </si>
  <si>
    <t>SEJUT-
RCOR-C-
1.18</t>
  </si>
  <si>
    <t>SEJUT-
RCOR-P-
1.18</t>
  </si>
  <si>
    <t>Comunicar al solicitante las políticas anticorrupción de la agencia nacional de tierras de la UGT Huila</t>
  </si>
  <si>
    <t>#Población atendida / # socialización de política anticorrupción de la UGT Huila</t>
  </si>
  <si>
    <t>1</t>
  </si>
  <si>
    <t>SEJUT-
RCOR-C-
1.19</t>
  </si>
  <si>
    <t>SEJUT-
RCOR-P-
1.19</t>
  </si>
  <si>
    <t>Informar al solicitante las políticas anticorrupción de la ANT de la UGT Guajira</t>
  </si>
  <si>
    <t>UGT LA GUAJIRA</t>
  </si>
  <si>
    <t># socialización de política anticorrupción de la UGT Guajira</t>
  </si>
  <si>
    <t>SEJUT-
RCOR-C-
1.20</t>
  </si>
  <si>
    <t>SEJUT-
RCOR-P-
1.20</t>
  </si>
  <si>
    <t>Socializar la programación de los ejercicios y los resultados de la contrastación de las actuaciones administrativas y las llamadas aleatorias a usuarios con  las y los colaborares de a UGT para contribuir a la prevención de hechos de concusión y cohecho.</t>
  </si>
  <si>
    <t>UGT MAGDALENA - Enlaces misionales</t>
  </si>
  <si>
    <t>Número de socializaciones realizadas</t>
  </si>
  <si>
    <t>SEJUT-
RCOR-C-
1.21</t>
  </si>
  <si>
    <t>SEJUT-
RCOR-P-
1.21</t>
  </si>
  <si>
    <t xml:space="preserve">Socializar con el equipo profesional respecto de los actos tipificados como hechos de corrupción por concusión o cohecho  en las actividades de formalización de los procesos agrarios o formalización de la propiedad privada rural,  y las acciones que se tomen a partir de la identificación de las mismas. Así como, la divulgación a la comunidad de la gratuidad de los tramites y de los canales que se han establecido para que la comunidad pueda tramitarlos. </t>
  </si>
  <si>
    <t>SEJUT-
RCOR-C-
1.22</t>
  </si>
  <si>
    <t>SEJUT-
RCOR-P-
1.22</t>
  </si>
  <si>
    <t>UGT NARIÑO - Enlace administrativo UGT Nariño</t>
  </si>
  <si>
    <t>SEJUT-
RCOR-C-
1.23</t>
  </si>
  <si>
    <t>SEJUT-
RCOR-P-
1.23</t>
  </si>
  <si>
    <t>Capacitar a los colaboradores de las UGT en el manejo de presiones indebidas</t>
  </si>
  <si>
    <t>Numero de contratistas capacitados/ Total de capacitaciones Programadas</t>
  </si>
  <si>
    <t>SEJUT-
RCOR-C-
1.24</t>
  </si>
  <si>
    <t>SEJUT-
RCOR-P-
1.24</t>
  </si>
  <si>
    <t>Documento soporte para conocimiento  en la UGT de avances jornadas de capacitación realizadas )Listado de asistencia -informe de actividades</t>
  </si>
  <si>
    <t xml:space="preserve">No. De Socializaciones realizadas /Numero de gestiones de sensibilización programadas </t>
  </si>
  <si>
    <t>SEJUT-
RCOR-C-
1.25</t>
  </si>
  <si>
    <t>SEJUT-
RCOR-P-
1.25</t>
  </si>
  <si>
    <t>Mesa de dialogo de concientización de no incurrir en hechos de concusión o cohecho en las actuaciones administrativas en los procesos de formalización o agrarios delegados.</t>
  </si>
  <si>
    <t>UGT QUINDIO-abogada equipo base</t>
  </si>
  <si>
    <t># mesas de dialogo realizada/ #mesas de dialogo programas</t>
  </si>
  <si>
    <t>SEJUT-
RCOR-C-
1.26</t>
  </si>
  <si>
    <t>SEJUT-
RCOR-P-
1.26</t>
  </si>
  <si>
    <t>SEJUT-
RCOR-C-
1.27</t>
  </si>
  <si>
    <t>SEJUT-
RCOR-P-
1.27</t>
  </si>
  <si>
    <t>Capacitación con el personal dedicado al trámite de los procesos agrarios o de formalización de la propiedad rural, previniendo e informando respecto de los riesgos y consecuencias de actos de corrupción y/o cohecho por interés propio o de terceros.</t>
  </si>
  <si>
    <t>SEJUT-
RCOR-C-
1.28</t>
  </si>
  <si>
    <t>SEJUT-
RCOR-P-
1.28</t>
  </si>
  <si>
    <t>Socialización del contenido del Código de Integridad y Buen Gobierno de la ANT para cada uno de los servidores y colaboradores de la UGT Santander, con el fin de generar espacios de transferencia de conocimiento que demuestren el compromiso de la entidad por evitar la materialización de estos riesgos.</t>
  </si>
  <si>
    <t>UGT SANTANDER - Director Territorial</t>
  </si>
  <si>
    <t xml:space="preserve">Número de socializaciones realizadas / Número de socializaciones programadas </t>
  </si>
  <si>
    <t>NA UGT sin equipo de seguridad jurídica</t>
  </si>
  <si>
    <t>UGT SUCRE</t>
  </si>
  <si>
    <t>SEJUT-
RCOR-C-
1.29</t>
  </si>
  <si>
    <t>SEJUT-
RCOR-P-
1.29</t>
  </si>
  <si>
    <t>Realizar de manera permanente la comunicación hacia el ciudadano sobre las políticas de la Agencia Nacional de Tierras de la UGT Tolima, enfatizando que los procesos son gratuitos y que el ciudadano no recibe ni ofrece ningún tipo de prebenda para solucionar sus pretensiones y de ésta manera garantiza el acuerdo de valor de la UGT Tolima.</t>
  </si>
  <si>
    <t>UGT TOLIMA - Funcionario delegado</t>
  </si>
  <si>
    <t>No. de Población Atendida/ No. de Socialización de Política Anticorrupción  de la UGT Tolima</t>
  </si>
  <si>
    <t>SEJUT-
RCOR-C-
1.30</t>
  </si>
  <si>
    <t>SEJUT-
RCOR-P-
1.30</t>
  </si>
  <si>
    <t xml:space="preserve">Charla de sensibilización sobre los delitos de corrupción en los que se pueden incurrir durante los procesos de actuaciones administrativas de procesos agrarios y formalización de propiedad privada rural.  </t>
  </si>
  <si>
    <t>UGT VALLE DEL CAUCA - profesionales sociales y jurídicos equipo base</t>
  </si>
  <si>
    <t xml:space="preserve"># de charlas realizadas/#de charlas programadas  </t>
  </si>
  <si>
    <t>SEJUT-
RCOR-C-
1.31</t>
  </si>
  <si>
    <t>SEJUT-
RCOR-P-
1.31</t>
  </si>
  <si>
    <t>UGT VAUPES</t>
  </si>
  <si>
    <t>UGT SIN TRAMITES EN EL PROCESO - NO FORMULA ACCIONES PREVENTIVAS</t>
  </si>
  <si>
    <t>UGT VICHADA</t>
  </si>
  <si>
    <t>SEJUT-
RCOR-
2</t>
  </si>
  <si>
    <t>SEJUT-
RCOR-C-
2.1</t>
  </si>
  <si>
    <t>SEJUT-
RCOR-P-
2.1</t>
  </si>
  <si>
    <t>Socializar los instrumentos del Sistema Integrado de Gestión del proceso de Seguridad Jurídica sobre la Titularidad de la Tierra y los Territorios a los colaboradores de la Dirección de Gestión Jurídica de Tierras y las Subdirecciones a cargo.</t>
  </si>
  <si>
    <t>SEJUT-
RCOR-C-
2.2</t>
  </si>
  <si>
    <t>SEJUT-
RCOR-P-
2.2</t>
  </si>
  <si>
    <t>SEJUT-
RCOR-C-
2.3</t>
  </si>
  <si>
    <t>SEJUT-
RCOR-P-
2.3</t>
  </si>
  <si>
    <t>Revisión periódica a los actos administrativos expedidos y suscritos</t>
  </si>
  <si>
    <t>(Número de formatos de cumplimiento de requisitos mínimos revisados y aprobados / Número de funcionarios vinculados) X 100</t>
  </si>
  <si>
    <t>SEJUT-
RCOR-C-
2.4</t>
  </si>
  <si>
    <t>SEJUT-
RCOR-P-
2.4</t>
  </si>
  <si>
    <t>Capacitar a los profesionales jurídicos en cuanto a los procesos y procedimientos de formalización y procesos agrarios</t>
  </si>
  <si>
    <t>Numero de capacitaciones desarrolladas</t>
  </si>
  <si>
    <t>SEJUT-
RCOR-C-
2.5</t>
  </si>
  <si>
    <t>SEJUT-
RCOR-P-
2.5</t>
  </si>
  <si>
    <t xml:space="preserve">Capacitaciones continua con pruebas de evaluación para garantizar los conocimientos de todos y la aplicación correcta de las normas vigentes </t>
  </si>
  <si>
    <t>SEJUT-
RCOR-C-
2.6</t>
  </si>
  <si>
    <t>SEJUT-
RCOR-P-
2.6</t>
  </si>
  <si>
    <t>SEJUT-
RCOR-C-
2.7</t>
  </si>
  <si>
    <t>SEJUT-
RCOR-P-
2.7</t>
  </si>
  <si>
    <t>SEJUT-
RCOR-C-
2.8</t>
  </si>
  <si>
    <t>SEJUT-
RCOR-P-
2.8</t>
  </si>
  <si>
    <t xml:space="preserve">Informe donde se relacione y se verifique cada una de las acciones realizadas de acuerdo a los lineamientos y normatividad establecidos para la gestión </t>
  </si>
  <si>
    <t>Número de los informes de verificación realizados / Número de los informes de verificación programados</t>
  </si>
  <si>
    <t>SEJUT-
RCOR-C-
2.9</t>
  </si>
  <si>
    <t>SEJUT-
RCOR-P-
2.9</t>
  </si>
  <si>
    <t>SEJUT-
RCOR-C-
2.10</t>
  </si>
  <si>
    <t>SEJUT-
RCOR-P-
2.10</t>
  </si>
  <si>
    <t>Gestionar capacitaciones de sensibilización a los profesionales juridicos y tecnicos encargados de los actos administrativos en los procesos de formalización.</t>
  </si>
  <si>
    <t>UGT CASANARE</t>
  </si>
  <si>
    <t>Número capacitaciones de sensibilización realizadas</t>
  </si>
  <si>
    <t>SEJUT-
RCOR-C-
2.11</t>
  </si>
  <si>
    <t>SEJUT-
RCOR-P-
2.11</t>
  </si>
  <si>
    <t>Documento soporte para conocimiento  en la UGT de tramites y actuaciones administrativas en procesos agrarios y/o formalización de la propiedad rural</t>
  </si>
  <si>
    <t>UGT CAUCA - Enlace administrativo UGT Cauca</t>
  </si>
  <si>
    <t>SEJUT-
RCOR-C-
2.12</t>
  </si>
  <si>
    <t>SEJUT-
RCOR-P-
2.12</t>
  </si>
  <si>
    <t xml:space="preserve">Acta de revisión de los actos administrativos y resoluciones </t>
  </si>
  <si>
    <t xml:space="preserve"># de actos administrativos y # de resoluciones </t>
  </si>
  <si>
    <t>SEJUT-
RCOR-C-
2.13</t>
  </si>
  <si>
    <t>SEJUT-
RCOR-P-
2.13</t>
  </si>
  <si>
    <t>Documentos aportados para conocimiento de la UGT, causas, deficiencias para el conocimiento de  posibles hechos irregulares a la UGT</t>
  </si>
  <si>
    <t>Numero  de documentos aportados para el conocimiento de  posibles hechos irregulares a la UGT</t>
  </si>
  <si>
    <t>SEJUT-
RCOR-C-
2.14</t>
  </si>
  <si>
    <t>SEJUT-
RCOR-P-
2.14</t>
  </si>
  <si>
    <t>SEJUT-
RCOR-C-
2.15</t>
  </si>
  <si>
    <t>SEJUT-
RCOR-P-
2.15</t>
  </si>
  <si>
    <t>ELIMINADA MEDIANTE MEMORANDO No. 202479000243393</t>
  </si>
  <si>
    <t>SEJUT-
RCOR-C-
2.16</t>
  </si>
  <si>
    <t>SEJUT-
RCOR-P-
2.16</t>
  </si>
  <si>
    <t>ELIMINADA MEDIANTE MEMORANDO No. 202478000227753</t>
  </si>
  <si>
    <t>SEJUT-
RCOR-C-
2.17</t>
  </si>
  <si>
    <t>SEJUT-
RCOR-P-
2.17</t>
  </si>
  <si>
    <t>Realizar cada mes una  socialización de retroalimentación por el funcionario de la subdirección del área, los hallazgos encontrados en coordinación con el Líder de la UGT Huila.</t>
  </si>
  <si>
    <t>UGT HUILA - Funcionario delegado por el Líder de la UGT HUILA - administrativo y profesionales de la subdirección jurídica.</t>
  </si>
  <si>
    <t>numero de socializaciones realizadas/ numero de revisiones ejecutadas.</t>
  </si>
  <si>
    <t>SEJUT-
RCOR-C-
2.18</t>
  </si>
  <si>
    <t>SEJUT-
RCOR-P-
2.18</t>
  </si>
  <si>
    <t>Socialización y capacitaciones mensual a los contratista de la UGT</t>
  </si>
  <si>
    <t>Numero de capacitaciones recibidas /capacitaciones programadas</t>
  </si>
  <si>
    <t>SEJUT-
RCOR-C-
2.19</t>
  </si>
  <si>
    <t>SEJUT-
RCOR-P-
2.19</t>
  </si>
  <si>
    <t xml:space="preserve">Capacitar a las y los colaboradores en la realización de los registros de las actuaciones administrativas en los expedientes </t>
  </si>
  <si>
    <t>SEJUT-
RCOR-C-
2.20</t>
  </si>
  <si>
    <t>SEJUT-
RCOR-P-
2.20</t>
  </si>
  <si>
    <t xml:space="preserve">Socializar permanentemente tanto a la comunidad,  como a los equipos misionales y funcionarios de los puntos de atención al ciudadano, los  protocolos establecidos para la radicación de los tramites enfatizando en la  gratuidad de los mismos,   y los mecanismos definidos para que se denuncien cualquier hechos de concusión,   informando que el  ciudadano no recibe ni ofrece ningún tipo de prebenda para solucionar sus pretensiones y de ésta manera garantiza el acuerdo de valor de la UGT.   </t>
  </si>
  <si>
    <t xml:space="preserve">No. de Población Atendida/ No. de Socialización de Política Anticorrupción  de la UGT </t>
  </si>
  <si>
    <t>SEJUT-
RCOR-C-
2.21</t>
  </si>
  <si>
    <t>SEJUT-
RCOR-P-
2.21</t>
  </si>
  <si>
    <t>SEJUT-
RCOR-C-
2.22</t>
  </si>
  <si>
    <t>SEJUT-
RCOR-P-
2.22</t>
  </si>
  <si>
    <t>Capacitar a las y los colaboradores sobre la importancia de la gestión transparente de las solicitudes de acceso a tierras de las comunidades étnicas tramitadas por la UGT por delegación de funciones.</t>
  </si>
  <si>
    <t>SEJUT-
RCOR-C-
2.23</t>
  </si>
  <si>
    <t>SEJUT-
RCOR-P-
2.23</t>
  </si>
  <si>
    <t># capacitaciones recibidas por el quipo de colaboradores de la UGT</t>
  </si>
  <si>
    <t>SEJUT-
RCOR-C-
2.24</t>
  </si>
  <si>
    <t>SEJUT-
RCOR-P-
2.24</t>
  </si>
  <si>
    <t>Mesa de dialogo de concientización de no incurrir en hechos de prevaricato en las actuaciones administrativas en los procesos de formalización o agrarios delegados.</t>
  </si>
  <si>
    <t>#Mesas de dialogo realizadas/#Mesas de dialogo programadas</t>
  </si>
  <si>
    <t>SEJUT-
RCOR-C-
2.25</t>
  </si>
  <si>
    <t>SEJUT-
RCOR-P-
2.25</t>
  </si>
  <si>
    <t>Capacitaciones sobre integridad de los colaboradores y servidores públicos DE LA UGT y las sanciones o consecuencias de actuares indebidos</t>
  </si>
  <si>
    <t>UGT RISARALDA - Profesional de planeación de la UGT  Risaralda</t>
  </si>
  <si>
    <t># Capacitaciones realizadas/# Capacitaciones programadas</t>
  </si>
  <si>
    <t>SEJUT-
RCOR-C-
2.26</t>
  </si>
  <si>
    <t>SEJUT-
RCOR-P-
2.26</t>
  </si>
  <si>
    <t>SEJUT-
RCOR-C-
2.27</t>
  </si>
  <si>
    <t>SEJUT-
RCOR-P-
2.27</t>
  </si>
  <si>
    <t>Capacitación sobre los lineamientos y etapas de las actuaciones administrativas de procesos agrarios y formalización de la propiedad privada, impartidas en favor de los profesionales de la UGT Santander.</t>
  </si>
  <si>
    <t>UGT SANTANDER - Profesional jurídico revisor / Líder equipo misional</t>
  </si>
  <si>
    <t>Número de capacitaciones realizadas / Número de capacitaciones programadas</t>
  </si>
  <si>
    <t>SEJUT-
RCOR-C-
2.28</t>
  </si>
  <si>
    <t>SEJUT-
RCOR-P-
2.28</t>
  </si>
  <si>
    <t>Realizar cada mes una socialización  de retroalimentación por el funcionario del área de la UGT Tolima, sobre los hallazgos encontrados en coordinación con el Líder Regional de la UGT Tolima</t>
  </si>
  <si>
    <t>UGT TOLIMA - Funcionario administrativo designado por el Líder de la UGT Tolima para realizar ésta labor, Profesional de Planeación y Profesional de la Subdirección Jurídica</t>
  </si>
  <si>
    <t>No. de  socializaciones de retroalimentación realizadas/No. de Revisiones Ejecutadas</t>
  </si>
  <si>
    <t>SEJUT-
RCOR-C-
2.29</t>
  </si>
  <si>
    <t>SEJUT-
RCOR-P-
2.29</t>
  </si>
  <si>
    <t xml:space="preserve">Socialización mapa de riesgos de corrupción con equipo de procesos agrarios y seguridad jurídica como parte del proceso de inducción </t>
  </si>
  <si>
    <t>UGT VALLE DEL CAUCA - Profesional en planeación</t>
  </si>
  <si>
    <t xml:space="preserve">#de socializaciones realizadas/#de socializaciones programadas  </t>
  </si>
  <si>
    <t>SEJUT-
RCOR-C-
2.30</t>
  </si>
  <si>
    <t>SEJUT-
RCOR-P-
2.30</t>
  </si>
  <si>
    <t>SEJUT-
RCOR-C-
2.31</t>
  </si>
  <si>
    <t>ACCTI-
RCOR-
1</t>
  </si>
  <si>
    <t>ACCTI-
RCOR-C-
1.1</t>
  </si>
  <si>
    <t>ACCTI-
RCOR-P-
1.1</t>
  </si>
  <si>
    <t>Realizar capacitación sobre PAAC-MRC a profesionales de Compra Directa de la DAT</t>
  </si>
  <si>
    <t>DIRECCION DE ACCESO A TIERRAS - (Profesional de enlace)</t>
  </si>
  <si>
    <t>Número de colaboradores capacitados en PAAC-MRC / Número de colaboradores de Compra Directa</t>
  </si>
  <si>
    <t>ACCTI-
RCOR-C-
1.2</t>
  </si>
  <si>
    <t>ACCTI-
RCOR-P-
1.2</t>
  </si>
  <si>
    <t>Realizar capacitación a profesionales de Compra Directa sobre ACCTI-P-010 Procedimiento de Compra Directa de Predios con énfasis en los riesgos y controles aprobados en el procedimiento</t>
  </si>
  <si>
    <t>DIRECCION DE ACCESO A TIERRAS - (Profesional de enlace de compra de predios)</t>
  </si>
  <si>
    <t>Número de colaboradores capacitados en ACCTI-P-010 / Número de colaboradores de Compra Directa</t>
  </si>
  <si>
    <t>ACCTI-
RCOR-
2</t>
  </si>
  <si>
    <t>ACCTI-
RCOR-C-
2.1</t>
  </si>
  <si>
    <t>ACCTI-
RCOR-P-
2.1</t>
  </si>
  <si>
    <t>Realizar capacitación sobre PAAC-MRC a profesionales del grupo funcional de subsidios en  Zonas Focalizadas de la DAT</t>
  </si>
  <si>
    <t xml:space="preserve">Número de colaboradores capacitados en PAAC-MRC / Número de colaboradores de Subsidios </t>
  </si>
  <si>
    <t>ACCTI-
RCOR-C-
2.2</t>
  </si>
  <si>
    <t>ACCTI-
RCOR-P-
2.2</t>
  </si>
  <si>
    <t>Capacitar a los profesionales de las UGT´s que implementen los procedimientos ACCTI-P-016 MATERIALIZACIÓN DEL SUBSIDIO - ADQUISICIÓN DEL PREDIO- ACCTI-P-017 MATERIALIZACIÓN DEL SUBSIDIO - APOYO PARA CUBRIR LOS REQUERIMIENTOS FINANCIEROS DE LA IMPLEMENTACIÓN DEL PROYECTO PRODUCTIVO.</t>
  </si>
  <si>
    <t>SUBDIRECCION DE ACCESO A TIERRAS POR ZONAS FOCALIZADAS -(Profesionales  encargados de los grupos adquisición y Proyecto Productivo)</t>
  </si>
  <si>
    <t>Número de colaboradores capacitados en ACCTI-P-016 y ACCTI-P-017 / Número de colaboradores de  las UGT´s que implementen los procedimientos ACCTI-P-016 y ACCTI-P-017</t>
  </si>
  <si>
    <t>ACCTI-
RCOR-
3</t>
  </si>
  <si>
    <t>ACCTI-
RCOR-C-
3.1</t>
  </si>
  <si>
    <t>ACCTI-
RCOR-P-
3.1</t>
  </si>
  <si>
    <t>Realizar capacitación sobre PAAC-MRC a profesionales de Revocatoria Directa de la SATDD</t>
  </si>
  <si>
    <t>Número de colaboradores capacitados en PAAC-MRC / Número de colaboradores de Revocatoria Directa</t>
  </si>
  <si>
    <t>ACCTI-
RCOR-C-
3.2</t>
  </si>
  <si>
    <t>ACCTI-
RCOR-P-
3.2</t>
  </si>
  <si>
    <t>Capacitar a los colaboradores de Revocatoria Directa de la SATDD sobre el procedimiento ACCTI-P-005 Revocatoria Directa del Acto de Adjudicación de Baldíos a Persona Natural, ACCTI-P-014 Revocatoria de Titulación de Baldíos en el Marco del Procedimiento Único De Ordenamiento Social De La Propiedad Rural y ADMBS-P-007 Reconstrucción de Expedientes</t>
  </si>
  <si>
    <t>SUBDIRECCION DE ACCESO A TIERRAS POR DEMANDA Y DESCONGESTION - (Profesional encargado del Grupo Funcional de Revocatoria Directa)</t>
  </si>
  <si>
    <t>Número de colaboradores capacitados en ACCTI-P-005 y ACCTI-P-014 / Número de colaboradores de  las UGT´s que implementen los procedimientos ACCTI-P-016 y ACCTI-P-017</t>
  </si>
  <si>
    <t>ACCTI-
RCOR-
4</t>
  </si>
  <si>
    <t>ACCTI-
RCOR-C-
4.1</t>
  </si>
  <si>
    <t>ACCTI-
RCOR-P-
4.1</t>
  </si>
  <si>
    <t>Realizar capacitación sobre PAAC-MRC a profesionales de zonas focalizadas de reconocimiento de derechos</t>
  </si>
  <si>
    <t>Número de colaboradores capacitados en PAAC-MRC / Número de colaboradores de zonas focalizadas de reconocimiento de derechos</t>
  </si>
  <si>
    <t>ACCTI-
RCOR-C-
4.2</t>
  </si>
  <si>
    <t>ACCTI-
RCOR-P-
4.2</t>
  </si>
  <si>
    <t>Capacitar a los profesionales de SATZF en el Procedimiento ACCTI-P-020 Procedimiento único vigente.</t>
  </si>
  <si>
    <t>SUBDIRECCION DE ACCESO A TIERRAS POR ZONAS FOCALIZADAS - (Profesional encargado del Grupo Funcional de Barrido predial)</t>
  </si>
  <si>
    <t>Número de colaboradores capacitados en ACCTI-P-020 / Número de colaboradores de SATZF</t>
  </si>
  <si>
    <t>ACCTI
RCOR-5</t>
  </si>
  <si>
    <t>ACCTI-
RCOR-C-
5.1</t>
  </si>
  <si>
    <t>ACCTI-
RCOR-P-
5.1</t>
  </si>
  <si>
    <t>Capacitación a los colaboradores y/o funcionarios de la  UGT sobre la normatividad aplicable al procedimiento y divulgación del procedimiento a través de la cartelera pública de la UGT Amazonas para conocimiento de la ciudadanía.</t>
  </si>
  <si>
    <t xml:space="preserve"> UGT AMAZONAS - Jurídico direccionador del proceso de subsidios.</t>
  </si>
  <si>
    <t>Número de capacitaciones realizadas/  Número de capacitaciones programadas</t>
  </si>
  <si>
    <t>ACCTI-
RCOR-C-
5.2</t>
  </si>
  <si>
    <t>ACCTI-
RCOR-P-
5.2</t>
  </si>
  <si>
    <t>Realizar mesa técnica para validar la pertinencia de la solicitud de elaboración, modificación y eliminación INTI-F-007 que elabora la dependencia que requiere la necesidad</t>
  </si>
  <si>
    <t>100% de colaboradores de Revocatoria Directa de la SATDD capacitados en el procedimiento</t>
  </si>
  <si>
    <t>ACCTI-
RCOR-C-
5.3</t>
  </si>
  <si>
    <t>ACCTI-
RCOR-P-
5.3</t>
  </si>
  <si>
    <t>Capacitar a los profesionales y/o colaboradores de la UGT el procedimiento de adjudicación de baldíos</t>
  </si>
  <si>
    <t>ACCTI-
RCOR-C-
5.4</t>
  </si>
  <si>
    <t>ACCTI-
RCOR-P-
5.4</t>
  </si>
  <si>
    <t xml:space="preserve">Capacitación continua a los funcionarios sobre normatividad vigente y riesgos que asumirían si procede una sanción </t>
  </si>
  <si>
    <t>ACCTI-
RCOR-C-
5.5</t>
  </si>
  <si>
    <t>ACCTI-
RCOR-P-
5.5</t>
  </si>
  <si>
    <t>Socializar los instrumentos del Sistema Integrado de Gestión del proceso de Acceso a la Propiedad de la Tierra y los Territorios a los colaboradores de la UGT Bolívar.</t>
  </si>
  <si>
    <t>ACCTI-
RCOR-C-
5.6</t>
  </si>
  <si>
    <t>ACCTI-
RCOR-P-
5.6</t>
  </si>
  <si>
    <t xml:space="preserve">Revisión periódica de actos administrativos y seguimiento en base de datos </t>
  </si>
  <si>
    <t>UGT BOYACA contratista delegado de la UGT Boyacá</t>
  </si>
  <si>
    <t>ACCTI-
RCOR-C-
5.7</t>
  </si>
  <si>
    <t>ACCTI-
RCOR-P-
5.7</t>
  </si>
  <si>
    <t xml:space="preserve">Realizar mesas de trabajo donde se socialice objetivos y/o correcciones planteadas </t>
  </si>
  <si>
    <t>Número de mesas de trabajo realizadas / Número de mesas de trabajo programadas</t>
  </si>
  <si>
    <t>ACCTI-
RCOR-C-
5.8</t>
  </si>
  <si>
    <t>ACCTI-
RCOR-P-
5.8</t>
  </si>
  <si>
    <t>Capacitar a los colaboradores y/o funcionarios de la  UGT sobre la normatividad aplicable al procedimiento y divulgación del procedimiento a través de la cartelera pública de la UGT Caquetá para conocimiento de la ciudadanía.</t>
  </si>
  <si>
    <t>UGT CAQUETA - Jurídico direccionador del proceso de subsidios en la UGT Caquetá.</t>
  </si>
  <si>
    <t>ACCTI-
RCOR-C-
5.9</t>
  </si>
  <si>
    <t>ACCTI-
RCOR-P-
5.9</t>
  </si>
  <si>
    <t>Reuniones y capacitaciones sobre los requisitos de adjudicación de bienes baldíos desarrollados en cada una de las etapas procesales por los profesionales jurídicos y técnicos.</t>
  </si>
  <si>
    <t>UGT CAQUETA - Abogado senior</t>
  </si>
  <si>
    <t xml:space="preserve">Número de capacitaciones evidenciadas de forma mensual/ Número de control de asistencia a las reuniones </t>
  </si>
  <si>
    <t>ACCTI-
RCOR-P-
5.10</t>
  </si>
  <si>
    <t>A traves de jornadas de capacitación, concientizar a los funcionarios y contratistas de la UGT sobre las consecuencias a las que conlleva los posibles actos de cohecho</t>
  </si>
  <si>
    <t>UGT CASANARE- lider, abogado senior</t>
  </si>
  <si>
    <t>Número de jornadas de capacitación realizadas</t>
  </si>
  <si>
    <t>ACCTI-
RCOR-C-
5.10</t>
  </si>
  <si>
    <t>ACCTI-
RCOR-P-
5.11</t>
  </si>
  <si>
    <t>Jornada de trabajo de apropiación con colaboradores UGT</t>
  </si>
  <si>
    <t>UGT CAUCA - Enlace Enfoque diferencial UGT Cauca</t>
  </si>
  <si>
    <t># jornadas de trabajo realizadas/ # jornadas de trabajo programadas</t>
  </si>
  <si>
    <t>ACCTI-
RCOR-C-
5.11</t>
  </si>
  <si>
    <t>ACCTI-
RCOR-P-
5.12</t>
  </si>
  <si>
    <t>Jornada de trabajo revisión documentación pendiente</t>
  </si>
  <si>
    <t>UGT CAUCA - Enlace Planeación UGT Cauca</t>
  </si>
  <si>
    <t>ACCTI-
RCOR-C-
5.12</t>
  </si>
  <si>
    <t>ACCTI-
RCOR-P-
5.13</t>
  </si>
  <si>
    <t>Socialización de resultados de los comités y transferencia del conocimiento asociado a los delitos de confusión y cohecho</t>
  </si>
  <si>
    <t xml:space="preserve"># de informes y  actas de las reuniones </t>
  </si>
  <si>
    <t>ACCTI-
RCOR-C-
5.13</t>
  </si>
  <si>
    <t>ACCTI-
RCOR-P-
5.14</t>
  </si>
  <si>
    <t>Realizar capacitaciones que vayan encaminadas a prevenir hechos que conlleven a los funcionarios a realizar actos irregulares</t>
  </si>
  <si>
    <t>ACCTI-
RCOR-C-
5.14</t>
  </si>
  <si>
    <t>ACCTI-
RCOR-P-
5.15</t>
  </si>
  <si>
    <t>Capacitar a los profesionales jurídicos y técnicos en el procedimiento de adjudicación de baldíos</t>
  </si>
  <si>
    <t>ACCTI-
RCOR-C-
5.15</t>
  </si>
  <si>
    <t>ACCTI-
RCOR-P-
5.16</t>
  </si>
  <si>
    <t>Capacitar a los profesionales encargados de los subsidios en el procedimiento de MATERIALIZACIÓN DEL SUBSIDIO - APOYO PARA CUBRIR LOS REQUERIMIENTOS FINANCIEROS DE LA IMPLEMENTACIÓN DEL PROYECTO PRODUCTIVO.</t>
  </si>
  <si>
    <t>ACCTI-
RCOR-C-
5.16</t>
  </si>
  <si>
    <t>ACCTI-
RCOR-P-
5.17</t>
  </si>
  <si>
    <t>Eliminada mediante memorando No. 202479000243393</t>
  </si>
  <si>
    <t>ACCTI-
RCOR-C-
5.17</t>
  </si>
  <si>
    <t>ACCTI-
RCOR-P-
5.18</t>
  </si>
  <si>
    <t>socializacion del codigo de integridad y  buen gobierno de la ANT,  los colaboradores del UGT Guaviare</t>
  </si>
  <si>
    <t>n° de socializaciones realizadas/ programadas</t>
  </si>
  <si>
    <t>ACCTI-
RCOR-C-
5.18</t>
  </si>
  <si>
    <t>ACCTI-
RCOR-P-
5.19</t>
  </si>
  <si>
    <t>Realizar un análisis y evaluación del riesgo, donde se pueda verificar mediante un check list los avances  de manera aleatoria los avances en los requisitos exigidos.</t>
  </si>
  <si>
    <t>UGT HUILA - personal designado por el líder de la UGT HUILA.</t>
  </si>
  <si>
    <t>#Revisiones al seguimiento /Encuestas de satisfacción</t>
  </si>
  <si>
    <t>ACCTI-
RCOR-C-
5.19</t>
  </si>
  <si>
    <t>ACCTI-
RCOR-P-
5.20</t>
  </si>
  <si>
    <t>Seguimiento a las reuniones programadas  y tramites administrativos</t>
  </si>
  <si>
    <t>Numero de reuniones realizadas /numero de reuniones programadas</t>
  </si>
  <si>
    <t>ACCTI-
RCOR-C-
5.20</t>
  </si>
  <si>
    <t>ACCTI-
RCOR-P-
5.21</t>
  </si>
  <si>
    <t>Socializar los resultados de los ejercicios semestrales de revisión y seguimiento de los trámites administrativos de adjudicación de baldíos y bienes fiscales patrimoniales, asignación de subsidios y los demás de reconocimiento de los derechos sobre la tierra a población campesina</t>
  </si>
  <si>
    <t>ACCTI-
RCOR-C-
5.21</t>
  </si>
  <si>
    <t>ACCTI-
RCOR-P-
5.22</t>
  </si>
  <si>
    <t>Realizar mesas de trabajo con el equipo profesional a fin de que  se comunique los procedimientos establecidos para la gestión de los tramites administrativos de adjudicación de baldíos y bienes fiscales patrimoniales, asignación de subsidios y aquellos relacionados con el reconocimiento de derechos sobre la tierra a población campesina, así como los riesgos que se han identificado de actos de corrupción, enfatizando en la importancia de ser estrictos con el cumplimiento de los procedimientos y de la normatividad vigente y de las acciones en caso de identificarse alguno de estos delitos.</t>
  </si>
  <si>
    <t>ACCTI-
RCOR-C-
5.22</t>
  </si>
  <si>
    <t>ACCTI-
RCOR-P-
5.23</t>
  </si>
  <si>
    <t>UGT NARIÑO - Enlace Enfoque diferencial UGT Nariño</t>
  </si>
  <si>
    <t>ACCTI-
RCOR-C-
5.23</t>
  </si>
  <si>
    <t>ACCTI-
RCOR-P-
5.24</t>
  </si>
  <si>
    <t>UGT NARIÑO - Enlace Planeación UGT Nariño</t>
  </si>
  <si>
    <t>ACCTI-
RCOR-C-
5.24</t>
  </si>
  <si>
    <t>ACCTI-
RCOR-P-
5.25</t>
  </si>
  <si>
    <t>ACCTI-
RCOR-C-
5.25</t>
  </si>
  <si>
    <t>ACCTI-
RCOR-P-
5.26</t>
  </si>
  <si>
    <t>ACCTI-
RCOR-C-
5.26</t>
  </si>
  <si>
    <t>ACCTI-
RCOR-P-
5.27</t>
  </si>
  <si>
    <t xml:space="preserve">Mesa de dialogo de concientización sobre la posibilidad de ocurrencia de hechos de concusión o cohechos en la gestión de los tramites administrativos.  </t>
  </si>
  <si>
    <t>#Mesas de diálogo realizadas/#Mesas de dialogo programadas</t>
  </si>
  <si>
    <t>ACCTI-
RCOR-C-
5.27</t>
  </si>
  <si>
    <t>ACCTI-
RCOR-P-
5.28</t>
  </si>
  <si>
    <t>ACCTI-
RCOR-C-
5.28</t>
  </si>
  <si>
    <t>ACCTI-
RCOR-P-
5.29</t>
  </si>
  <si>
    <t>Capacitación respecto de  la integridad en los tramites de adjudicación de baldíos y bienes fiscales patrimoniales, asignación de subsidios y aquellos relacionados con el reconocimiento de derecho sobre la tierra a población campesina, realizados por la UGT y de los riesgos de los  actos de corrupción o desviación del poder por concusión o cohecho por interés ilegitimo propio o de tercero</t>
  </si>
  <si>
    <t>ACCTI-
RCOR-C-
5.29</t>
  </si>
  <si>
    <t>ACCTI-
RCOR-P-
5.30</t>
  </si>
  <si>
    <t>ACCTI-
RCOR-C-
5.30</t>
  </si>
  <si>
    <t>ACCTI-
RCOR-P-
5.31</t>
  </si>
  <si>
    <t xml:space="preserve">Hacer retroalimentación de los casos o preguntas que surgieran en los espacios para analizarlos </t>
  </si>
  <si>
    <t xml:space="preserve">No de casos analizados y expuestos en la mesa de trabajo </t>
  </si>
  <si>
    <t>ACCTI-
RCOR-C-
5.31</t>
  </si>
  <si>
    <t>ACCTI-
RCOR-P-
5.32</t>
  </si>
  <si>
    <t>Realizar un análisis y evaluación del riesgo, donde se pueda verificar mediante un Check List de manera aleatoria los avances en los cumplimientos de los requisitos exigidos</t>
  </si>
  <si>
    <t>UGT TOLIMA - Funcionario del proceso  y Líder del Área en Apoyo a la Gestión.  Y finalmente líder de la oficina</t>
  </si>
  <si>
    <t>No. revisiones al seguimiento/las encuestas que se realizarán de satisfacción al servicio prestado</t>
  </si>
  <si>
    <t>ACCTI-
RCOR-C-
5.32</t>
  </si>
  <si>
    <t>ACCTI-
RCOR-P-
5.33</t>
  </si>
  <si>
    <t xml:space="preserve">Charlas de sensibilización sobre el correcto procedimiento de adjudicación y titulación a comunidades campesinas </t>
  </si>
  <si>
    <t xml:space="preserve">UGT VALLE DEL CAUCA - profesionales sociales y jurídicos equipo base UGT Valle del Cauca  </t>
  </si>
  <si>
    <t>ACCTI-
RCOR-C-
5.33</t>
  </si>
  <si>
    <t>ACCTI-
RCOR-P-
5.34</t>
  </si>
  <si>
    <t xml:space="preserve">Socialización mapa de riesgos de corrupción e identificación de otros posibles riesgos  </t>
  </si>
  <si>
    <t xml:space="preserve">UGT VALLE DEL CAUCA - Profesional en planeación UGT Valle del Cauca  </t>
  </si>
  <si>
    <t>ACCTI-
RCOR-C-
5.34</t>
  </si>
  <si>
    <t>ACCTI-
RCOR-P-
5.35</t>
  </si>
  <si>
    <t>Capacitación a los colaboradores y/o funcionarios de la  UGT sobre la normatividad aplicable al procedimiento y divulgación del procedimiento a través de la cartelera pública de la UGT Vaupés para conocimiento de la ciudadanía.</t>
  </si>
  <si>
    <t>Jurídico direccionador del proceso de subsidios en la UGT Vaupés.</t>
  </si>
  <si>
    <t>ACCTI-
RCOR-P-
5.36</t>
  </si>
  <si>
    <t>UGT VICHADA -  profesional designado de la Coordinación de demanda y descongestión UGT VICHADA</t>
  </si>
  <si>
    <t>ACCTI-
RCOR-
6</t>
  </si>
  <si>
    <t>ACCTI-
RCOR-C-
6.1</t>
  </si>
  <si>
    <t>ACCTI-
RCOR-P-
6.1</t>
  </si>
  <si>
    <t>Realizar capacitaciones a funcionarios y contratistas incluyendo las UGTS sobre  los procesos, procedimientos de formalización de territorios étnicos, así como las consecuencias legales y penales por la dilación y/o priorización  a favor o en contra de comunidades étnicas.</t>
  </si>
  <si>
    <t>SUBDIRECCION DE ASUNTOS ETNICOS</t>
  </si>
  <si>
    <t>Número de socializaciones realizadas/Número de socializaciones programadas</t>
  </si>
  <si>
    <t>ACCTI-
RCOR-C-
6.2</t>
  </si>
  <si>
    <t>ACCTI-
RCOR-P-
6.2</t>
  </si>
  <si>
    <t>UGT AMAZONAS - Abogado Líder Equipo de Asuntos Étnicos</t>
  </si>
  <si>
    <t>ACCTI-
RCOR-C-
6.3</t>
  </si>
  <si>
    <t>ACCTI-
RCOR-P-
6.3</t>
  </si>
  <si>
    <t>Capacitar a los integrantes del Equipo de Adquisición de Predios el procedimiento de compra de predios y mejoras para comunidades étnicas.</t>
  </si>
  <si>
    <t>(Número de capacitaciones procedimiento dictadas / Número de capacitaciones programadas) x 100</t>
  </si>
  <si>
    <t>ACCTI-
RCOR-C-
6.4</t>
  </si>
  <si>
    <t>ACCTI-
RCOR-P-
6.4</t>
  </si>
  <si>
    <t>Capacitar a los colaboradores y/o funcionarios de la UGT  acerca de los procesos y procedimientos de acceso a tierras de las comunidades étnicas, así como también la importancia de la integridad y  transparencia en la gestión de las mismas.</t>
  </si>
  <si>
    <t>ACCTI-
RCOR-C-
6.5</t>
  </si>
  <si>
    <t>ACCTI-
RCOR-P-
6.5</t>
  </si>
  <si>
    <t xml:space="preserve">Jornada de capacitación constante a los funcionarios de la UGT sobre los lineamientos y directrices a seguir para la formalización de predios baldíos y beneficios de los grupos étnicos del país </t>
  </si>
  <si>
    <t>ACCTI-
RCOR-C-
6.6</t>
  </si>
  <si>
    <t>ACCTI-
RCOR-P-
6.6</t>
  </si>
  <si>
    <t>ACCTI-
RCOR-C-
6.7</t>
  </si>
  <si>
    <t>ACCTI-
RCOR-P-
6.7</t>
  </si>
  <si>
    <t>UGT BOYACA -  contratista delegado de la UGT Boyacá</t>
  </si>
  <si>
    <t>ACCTI-
RCOR-C-
6.8</t>
  </si>
  <si>
    <t>ACCTI-
RCOR-P-
6.8</t>
  </si>
  <si>
    <t xml:space="preserve">Capacitación de los procesos relacionados en asuntos étnicos a todos los colaboradores de la UGT frente a los procesos ya realizados </t>
  </si>
  <si>
    <t>ACCTI-
RCOR-C-
6.9</t>
  </si>
  <si>
    <t>ACCTI-
RCOR-P-
6.9</t>
  </si>
  <si>
    <t>Capacitación a los colaboradores y/o funcionarios de la  UGT sobre la normatividad aplicable al procedimiento y divulgación del procedimiento a través de la cartelera pública de la UGT Caquetá para conocimiento de la ciudadanía.</t>
  </si>
  <si>
    <t>UGT CAQUETA - Abogado Líder - Equipo de Asuntos Étnicos UGT CAQUETÁ</t>
  </si>
  <si>
    <t>UGT SIN TRAMITES ÉTNICOS ASIGNADOS, EN CONSECUENCIA NO SE FORMULAN ACCIONES PREVENTIVAS</t>
  </si>
  <si>
    <t>ACCTI-
RCOR-C-
6.10</t>
  </si>
  <si>
    <t>ACCTI-
RCOR-P-
6.10</t>
  </si>
  <si>
    <t>Publicación resultados matriz de seguimiento</t>
  </si>
  <si>
    <t>UGT CAUCA - Enlace comunicaciones UGT Cauca</t>
  </si>
  <si>
    <t>ACCTI-
RCOR-C-
6.11</t>
  </si>
  <si>
    <t>ACCTI-
RCOR-P-
6.11</t>
  </si>
  <si>
    <t>Socialización de resultados de los comités y transferencia del conocimiento asociado a los delitos de concusión y cohecho</t>
  </si>
  <si>
    <t>ACCTI-
RCOR-C-
6.12</t>
  </si>
  <si>
    <t>ACCTI-
RCOR-P-
6.12</t>
  </si>
  <si>
    <t>Articular capacitaciones por parte de la dirección de asuntos étnicos con las comunidades y colaborares para la denuncia de posibles hechos irregulares</t>
  </si>
  <si>
    <t>UGT SIN TRAMITES ATNICOS ASIGNADOS, EN CONSECUENCIA NO FORMULAN ACCIONES PREVENTIVAS</t>
  </si>
  <si>
    <t>ACCTI-
RCOR-C-
6.13</t>
  </si>
  <si>
    <t>ACCTI-
RCOR-P-
6.13</t>
  </si>
  <si>
    <t>ACCTI-
RCOR-C-
6.14</t>
  </si>
  <si>
    <t>ACCTI-
RCOR-P-
6.14</t>
  </si>
  <si>
    <t>ACCTI-
RCOR-C-
6.15</t>
  </si>
  <si>
    <t>ACCTI-
RCOR-P-
6.15</t>
  </si>
  <si>
    <t>Realizar mesas de diálogos con las comunidades interesadas en los procesos, con el fin de llegar acuerdo frente a las pretensiones.</t>
  </si>
  <si>
    <t>UGT HUILA -  profesional designado por la subdirección al profesional Dialogo Social.</t>
  </si>
  <si>
    <t># de Mesas de trabajo / #Comunidades beneficiadas</t>
  </si>
  <si>
    <t>ACCTI-
RCOR-C-
6.16</t>
  </si>
  <si>
    <t>ACCTI-
RCOR-P-
6.16</t>
  </si>
  <si>
    <t>Realizar mesas técnicas de trabajo</t>
  </si>
  <si>
    <t>UGT LA GUAJIRA. SUBDAE</t>
  </si>
  <si>
    <t>Numero de visitas programadas /numero de visitas ejecutadas</t>
  </si>
  <si>
    <t>ACCTI-
RCOR-C-
6.17</t>
  </si>
  <si>
    <t>ACCTI-
RCOR-P-
6.17</t>
  </si>
  <si>
    <t>UGT MAGDALENA - Enlace misional SUBDAE</t>
  </si>
  <si>
    <t>ACCTI-
RCOR-C-
6.18</t>
  </si>
  <si>
    <t>ACCTI-
RCOR-P-
6.18</t>
  </si>
  <si>
    <t>ACCTI-
RCOR-C-
6.19</t>
  </si>
  <si>
    <t>ACCTI-
RCOR-P-
6.19</t>
  </si>
  <si>
    <t>Jornada de trabajo con colaboradores para socialización mecanismos de atención</t>
  </si>
  <si>
    <t>ACCTI-
RCOR-C-
6.20</t>
  </si>
  <si>
    <t>ACCTI-
RCOR-P-
6.20</t>
  </si>
  <si>
    <t>ACCTI-
RCOR-C-
6.21</t>
  </si>
  <si>
    <t>ACCTI-
RCOR-P-
6.21</t>
  </si>
  <si>
    <t>Realizar socializaciones con las comunidades interesadas en los procesos, con el fin de llegar acuerdo frente a las pretensiones.</t>
  </si>
  <si>
    <t>No. De socializaciones realizadas a las comunidades</t>
  </si>
  <si>
    <t>ACCTI-
RCOR-C-
6.22</t>
  </si>
  <si>
    <t>ACCTI-
RCOR-P-
6.22</t>
  </si>
  <si>
    <t>Desarrollar por  medio de un juego didáctico explicación sobre los posibles riesgos de incurrir en hechos de concusión o cohecho en la gestión de solicitudes de acceso a tierras de las comunidades étnicas.</t>
  </si>
  <si>
    <t>#Actividad realizada/#Actividades programadas</t>
  </si>
  <si>
    <t>ACCTI-
RCOR-C-
6.23</t>
  </si>
  <si>
    <t>ACCTI-
RCOR-P-
6.23</t>
  </si>
  <si>
    <t>ACCTI-
RCOR-C-
6.24</t>
  </si>
  <si>
    <t>ACCTI-
RCOR-P-
6.24</t>
  </si>
  <si>
    <t>Capacitación sobre integridad y lineamientos del proceso, así como respecto de las posibles consecuencias por la consumación de riesgos de concusión o cohecho por intervención de interés indebido propio o por el de un tercero</t>
  </si>
  <si>
    <t>ACCTI-
RCOR-C-
6.25</t>
  </si>
  <si>
    <t>ACCTI-
RCOR-P-
6.25</t>
  </si>
  <si>
    <t>Capacitar al equipo en procedimiento y consecuencias legales</t>
  </si>
  <si>
    <t>#capacitaiones programadas/#capacitaciones realizadas</t>
  </si>
  <si>
    <t>ACCTI-
RCOR-C-
6.26</t>
  </si>
  <si>
    <t>ACCTI-
RCOR-P-
6.26</t>
  </si>
  <si>
    <t>Brindar capacitaciones a los colaboradores de la UGT Sucre</t>
  </si>
  <si>
    <t xml:space="preserve">No. de capacitaciones realizadas </t>
  </si>
  <si>
    <t>ACCTI-
RCOR-C-
6.27</t>
  </si>
  <si>
    <t>ACCTI-
RCOR-P-
6.27</t>
  </si>
  <si>
    <t>ACCTI-
RCOR-C-
6.28</t>
  </si>
  <si>
    <t>ACCTI-
RCOR-P-
6.28</t>
  </si>
  <si>
    <t>ACCTI-
RCOR-C-
6.29</t>
  </si>
  <si>
    <t>ACCTI-
RCOR-P-
6.29</t>
  </si>
  <si>
    <t>ACCTI-
RCOR-C-
6.30</t>
  </si>
  <si>
    <t>ACCTI-
RCOR-P-
6.30</t>
  </si>
  <si>
    <t>ACCTI-
RCOR-
7</t>
  </si>
  <si>
    <t>ACCTI-
RCOR-C-
7.1</t>
  </si>
  <si>
    <t>ACCTI-
RCOR-P-
7.1</t>
  </si>
  <si>
    <t>ACCTI-
RCOR-C-
7.2</t>
  </si>
  <si>
    <t>ACCTI-
RCOR-P-
7.2</t>
  </si>
  <si>
    <t>UGT AMAZONAS - Abogado Líder - Equipo de Asuntos Étnicos</t>
  </si>
  <si>
    <t>ACCTI-
RCOR-C-
7.3</t>
  </si>
  <si>
    <t>ACCTI-
RCOR-P-
7.3</t>
  </si>
  <si>
    <t>Realizar capacitación de funcionarios y contratistas sobre normativas legales que soportan los procesos y procedimientos de formalización de territorios colectivos a favor de comunidades étnicas; sobre la política institucional</t>
  </si>
  <si>
    <t>ACCTI-
RCOR-C-
7.4</t>
  </si>
  <si>
    <t>ACCTI-
RCOR-P-
7.4</t>
  </si>
  <si>
    <t>ACCTI-
RCOR-C-
7.5</t>
  </si>
  <si>
    <t>ACCTI-
RCOR-P-
7.5</t>
  </si>
  <si>
    <t>ACCTI-
RCOR-C-
7.6</t>
  </si>
  <si>
    <t>ACCTI-
RCOR-P-
7.6</t>
  </si>
  <si>
    <t>ACCTI-
RCOR-C-
7.7</t>
  </si>
  <si>
    <t>ACCTI-
RCOR-P-
7.7</t>
  </si>
  <si>
    <t>ACCTI-
RCOR-C-
7.8</t>
  </si>
  <si>
    <t>ACCTI-
RCOR-P-
7.8</t>
  </si>
  <si>
    <t>Jornadas para todos los colaboradores de la UGT frente a los procesos de formalización y reconocimiento de derechos de acuerdo a la normatividad vigente</t>
  </si>
  <si>
    <t xml:space="preserve">Número de jornadas realizadas / Número de jornadas programadas </t>
  </si>
  <si>
    <t>ACCTI-
RCOR-C-
7.9</t>
  </si>
  <si>
    <t>ACCTI-
RCOR-P-
7.9</t>
  </si>
  <si>
    <t>ACCTI-
RCOR-C-
7.10</t>
  </si>
  <si>
    <t>ACCTI-
RCOR-P-
7.10</t>
  </si>
  <si>
    <t>UGT CAUCA - líder enfoque diferencial</t>
  </si>
  <si>
    <t>ACCTI-
RCOR-C-
7.11</t>
  </si>
  <si>
    <t>ACCTI-
RCOR-P-
7.11</t>
  </si>
  <si>
    <t># de actos administrativos y # de resoluciones revisadas</t>
  </si>
  <si>
    <t>ACCTI-
RCOR-C-
7.12</t>
  </si>
  <si>
    <t>ACCTI-
RCOR-P-
7.12</t>
  </si>
  <si>
    <t>ACCTI-
RCOR-C-
7.13</t>
  </si>
  <si>
    <t>ACCTI-
RCOR-P
7.13</t>
  </si>
  <si>
    <t>Capacitación a los colaboradores y/o funcionarios de la  UGT sobre la normatividad aplicable al procedimiento y divulgación del procedimiento a través de la cartelera pública de la UGT Guainía para conocimiento de la ciudadanía.</t>
  </si>
  <si>
    <t>ACCTI-
RCOR-C-
7.14</t>
  </si>
  <si>
    <t>ACCTI-
RCOR-P
7.14</t>
  </si>
  <si>
    <t>ACCTI-
RCOR-C-
7.15</t>
  </si>
  <si>
    <t>ACCTI-
RCOR-P
7.15</t>
  </si>
  <si>
    <t>Realizar acompañamiento a la comunidades  interesados y verificar la información entregada por el funcionario mediante informes sea veraz para evitar información que se omita ya que puede variar en su importancia y relevancia.</t>
  </si>
  <si>
    <t>UGT HUILA - Técnico designado de la subdirección de administración de tierras de la UGT HUILA.</t>
  </si>
  <si>
    <t># Formatos realizados / Predios visitados</t>
  </si>
  <si>
    <t>ACCTI-
RCOR-C-
7.16</t>
  </si>
  <si>
    <t>ACCTI-
RCOR-P
7.16</t>
  </si>
  <si>
    <t>Actas de reuniones de las mesas técnicas programadas</t>
  </si>
  <si>
    <t>UGT LA GUAJIRA.</t>
  </si>
  <si>
    <t>Numero de mesas técnicas programadas /numero de mesas técnicas ejecutadas</t>
  </si>
  <si>
    <t>ACCTI-
RCOR-C-
7.17</t>
  </si>
  <si>
    <t>ACCTI-
RCOR-P
7.17</t>
  </si>
  <si>
    <t>Socializar la programación, realización y los resultados de las solicitudes de acceso a tierra de las comunidades étnicas tramitadas por la UGT .</t>
  </si>
  <si>
    <t>Número de informes de revisión</t>
  </si>
  <si>
    <t>ACCTI-
RCOR-C-
7.18</t>
  </si>
  <si>
    <t>ACCTI-
RCOR-P
7.18</t>
  </si>
  <si>
    <t xml:space="preserve">No. de Población Atendida / No. de Socialización de Política Anticorrupción  de la UGT </t>
  </si>
  <si>
    <t>ACCTI-
RCOR-C-
7.19</t>
  </si>
  <si>
    <t>ACCTI-
RCOR-P
7.19</t>
  </si>
  <si>
    <t>UGT NARIÑO - Enlace comunicaciones UGT Nariño</t>
  </si>
  <si>
    <t>ACCTI-
RCOR-C-
7.20</t>
  </si>
  <si>
    <t>ACCTI-
RCOR-P
7.20</t>
  </si>
  <si>
    <t>ACCTI-
RCOR-C-
7.21</t>
  </si>
  <si>
    <t>ACCTI-
RCOR-P
7.21</t>
  </si>
  <si>
    <t>Matriz de seguimiento y avances resultados de las solicitudes de acceso a tierra de las comunidades étnicas tramitadas por la UGT .</t>
  </si>
  <si>
    <t xml:space="preserve">No. de informes de revisión-y seguimiento </t>
  </si>
  <si>
    <t>ACCTI-
RCOR-C-
7.22</t>
  </si>
  <si>
    <t>ACCTI-
RCOR-P
7.22</t>
  </si>
  <si>
    <t>Desarrollar por  medio de un juego didáctico explicación sobre los posibles riesgos de incurrir en hechos de prevaricato en la gestión de solicitudes de acceso a tierras de las comunidades étnicas.</t>
  </si>
  <si>
    <t>UGT QUINDIO EQUIPO BASE</t>
  </si>
  <si>
    <t>ACCTI-
RCOR-C-
7.23</t>
  </si>
  <si>
    <t>ACCTI-
RCOR-P
7.23</t>
  </si>
  <si>
    <t>ACCTI-
RCOR-C-
7.24</t>
  </si>
  <si>
    <t>ACCTI-
RCOR-P
7.24</t>
  </si>
  <si>
    <t xml:space="preserve">Capacitación y charla respecto de las posibles consecuencia de promover o adoptar decisiones administrativas al margen del ordenamiento jurídico, bien sea por interés propio o por desconocimiento de los lineamientos </t>
  </si>
  <si>
    <t>ACCTI-
RCOR-C-
7.25</t>
  </si>
  <si>
    <t>ACCTI-
RCOR-P
7.25</t>
  </si>
  <si>
    <t>cpaapcitar al equipo sobre el procesminrto a realizar para expedir el acto administrativo finalizando cada solicitud</t>
  </si>
  <si>
    <t>#capacitaciones programadas / #capacitaciones realizadas</t>
  </si>
  <si>
    <t>ACCTI-
RCOR-C-
7.26</t>
  </si>
  <si>
    <t>ACCTI-
RCOR-P
7.26</t>
  </si>
  <si>
    <t>Taller de exploración de las posibles repercusiones de participar en actos corruptos en dichos procedimientos de titulación a comunidades étnicas</t>
  </si>
  <si>
    <t>UGT SUCRE - Líder Equipo Asuntos Étnicos</t>
  </si>
  <si>
    <t>No. de talleres</t>
  </si>
  <si>
    <t>ACCTI-
RCOR-C-
7.27</t>
  </si>
  <si>
    <t>ACCTI-
RCOR-P
7.27</t>
  </si>
  <si>
    <t>Realizar mesas de diálogo con las comunidades interesadas en los procesos, con el fin de llegar a acuerdos frente a las pretensiones.</t>
  </si>
  <si>
    <t>UGT TOLIMA - Líder de la UGT Tolima, Profesional de Planeación y/o administrativa, Profesional de diálogo social.</t>
  </si>
  <si>
    <t>No. de mesas de trabajo / No. de comunidades beneficiadas</t>
  </si>
  <si>
    <t>ACCTI-
RCOR-C-
7.28</t>
  </si>
  <si>
    <t>ACCTI-
RCOR-P
7.28</t>
  </si>
  <si>
    <t xml:space="preserve">Charlas de sensibilización sobre buenas practicas frente a los delitos de corrupción en los procedimientos de titulación a comunidades étnicas, como también sobre la consecuencias que puede tener incurrir en dichos delitos.  </t>
  </si>
  <si>
    <t>ACCTI-
RCOR-C-
7.29</t>
  </si>
  <si>
    <t>ACCTI-
RCOR-P
7.29</t>
  </si>
  <si>
    <t>ACCTI-
RCOR-C-
7.30</t>
  </si>
  <si>
    <t>ACCTI-
RCOR-P
7.30</t>
  </si>
  <si>
    <t>ACCTI-
RCOR-
8</t>
  </si>
  <si>
    <t>ACCTI-
RCOR-C-
8.1</t>
  </si>
  <si>
    <t>ACCTI-
RCOR-P
8.1</t>
  </si>
  <si>
    <t>Elaborar mesas técnicas de comités de avalúos para tener retroalimentación de los diferentes avalúos en la DAE.</t>
  </si>
  <si>
    <t>DIRECCION DE ASUNTOS ETNICOS</t>
  </si>
  <si>
    <t>Mesas técnicas realizadas/Mesas técnicas programadas</t>
  </si>
  <si>
    <t>ACCTI-
RCOR-C-
8.2</t>
  </si>
  <si>
    <t>ACCTI-
RCOR-P
8.2</t>
  </si>
  <si>
    <t xml:space="preserve">Se exigen registros fotográficos de la visita técnica al predio, y que siempre este acompañado el profesional agroambiental por el propietario y la comunidad y firman el acta de visita técnica </t>
  </si>
  <si>
    <t xml:space="preserve">Numero de visitas realizadas/numero de visitas programadas </t>
  </si>
  <si>
    <t>ADMTI-
RCOR-
1</t>
  </si>
  <si>
    <t>ADMTI-
RCOR-C-
1.1</t>
  </si>
  <si>
    <t>ADMTI-
RCOR-P-
1.1</t>
  </si>
  <si>
    <t>Realizar capacitación sobre PAAC y riesgos de corrupción a profesionales de Limitaciones a la Propiedad de la SATN.</t>
  </si>
  <si>
    <t>DIRECCION DE ACCESO A TIERRAS (Profesional de enlace)</t>
  </si>
  <si>
    <t>Número de colaboradores capacitados en PAAC-MRC / Número de colaboradores de Limitaciones a la Propiedad</t>
  </si>
  <si>
    <t>ADMTI-
RCOR-C-
1.2</t>
  </si>
  <si>
    <t>ADMTI-
RCOR-P-
1.2</t>
  </si>
  <si>
    <t>Capacitar a los colaboradores de LP sobre el ADMTI-P-006 procedimiento de Limitación a la Propiedad e ADMTI-I-001 Instructivo de Tipos de limitación a la Propiedad.</t>
  </si>
  <si>
    <t>SUBDIRECCION DE ADMINISTRACION DE TIERRAS DE LA NACION (Profesional líder del Grupo de Limitación a la Propiedad)</t>
  </si>
  <si>
    <t>Número de colaboradores capacitados en ADMTI-P-006 / Número de colaboradores de Limitaciones a la Propiedad</t>
  </si>
  <si>
    <t>ADMTI-
RCOR-
2</t>
  </si>
  <si>
    <t>ADMTI-
RCOR-C-
2.1</t>
  </si>
  <si>
    <t>ADMTI-
RCOR-P-
2.1</t>
  </si>
  <si>
    <t>Realizar capacitación sobre PAAC a profesionales de Entidades de Derecho Público de la SATN.</t>
  </si>
  <si>
    <t>Número de colaboradores capacitados en PAAC-MRC / Número de colaboradores de EDP</t>
  </si>
  <si>
    <t>ADMTI-
RCOR-C-
2.2</t>
  </si>
  <si>
    <t>ADMTI-
RCOR-P-
2.2</t>
  </si>
  <si>
    <t>Capacitar a los colaboradores de EDP sobre el ACCTI-P-001 procedimiento de adjudicación de baldíos a EDP</t>
  </si>
  <si>
    <t>SUBDIRECCION DE ADMINISTRACION DE TIERRAS DE LA NACION (Profesional líder del Grupo de EDP)</t>
  </si>
  <si>
    <t>Número de colaboradores capacitados en ACCTI-P-001 / Número de colaboradores de EDP</t>
  </si>
  <si>
    <t>ADMTI-
RCOR-
3</t>
  </si>
  <si>
    <t>ADMTI-
RCOR-C-
3.1</t>
  </si>
  <si>
    <t>ADMTI-
RCOR-P-
3.1</t>
  </si>
  <si>
    <t>ELIMINADA MEDIANTE MEMORANDO No. 202479000229973</t>
  </si>
  <si>
    <t>ADMTI-
RCOR-C-
3.2</t>
  </si>
  <si>
    <t>ADMTI-
RCOR-P-
3.2</t>
  </si>
  <si>
    <t>Cobertura de colaboradores de Limitación a la Propiedad de la DAT capacitados en PAAC</t>
  </si>
  <si>
    <t>ADMTI-
RCOR-C-
3.3</t>
  </si>
  <si>
    <t>ADMTI-
RCOR-P-
3.3</t>
  </si>
  <si>
    <t>Capacitar a los colaboradores y/o Servidores de la UGT acerca de los procesos y procedimientos de condición resolutoria y caducidad administrativa.</t>
  </si>
  <si>
    <t>ADMTI-
RCOR-C-
3.4</t>
  </si>
  <si>
    <t>ADMTI-
RCOR-P-
3.4</t>
  </si>
  <si>
    <t xml:space="preserve">Realizar capacitación sobre PAAC a profesionales de Entidades de Derecho Público de la UGT </t>
  </si>
  <si>
    <t>ADMTI-
RCOR-C-
3.5</t>
  </si>
  <si>
    <t>ADMTI-
RCOR-P-
3.5</t>
  </si>
  <si>
    <t>Socializar los instrumentos del Sistema Integrado de Gestión del proceso de Administración de tierras a los colaboradores de la UGT Bolívar.</t>
  </si>
  <si>
    <t>ADMTI-
RCOR-C-
3.6</t>
  </si>
  <si>
    <t>ADMTI-
RCOR-P-
3.6</t>
  </si>
  <si>
    <t>UGT BOYACA - contratista delegado de la UGT Boyacá</t>
  </si>
  <si>
    <t>ADMTI-
RCOR-C-
3.7</t>
  </si>
  <si>
    <t>ADMTI-
RCOR-P-
3.7</t>
  </si>
  <si>
    <t>Realizar las capacitaciones pertinentes de los lineamientos frente a la realización de los informes técnicos jurídicos para la gestión</t>
  </si>
  <si>
    <t>ADMTI-
RCOR-C-
3.8</t>
  </si>
  <si>
    <t>ADMTI-
RCOR-P-
3.8</t>
  </si>
  <si>
    <t>Realizar capacitación sobre PAAC y riesgos de corrupción a profesionales del equipo de administración de tierras de la Nación en la UGT Caquetá.</t>
  </si>
  <si>
    <t xml:space="preserve">UGT CAQUETA - Profesional de enlace de la Dirección de Acceso a Tierras en la UGT Caquetá. </t>
  </si>
  <si>
    <t>ADMTI-
RCOR-C-
3.9</t>
  </si>
  <si>
    <t>ADMTI-
RCOR-P-
3.9</t>
  </si>
  <si>
    <t>Capacitar a los colaboradores del equipo de Administración de Tierras de la Nación sobre los procedimientos de condición resolutoria y caducidad administrativa.</t>
  </si>
  <si>
    <t>UGT CAQUETA - Profesional líder del equipo de Administración de Tierras de la Nación en la UGT CAQUETÁ.</t>
  </si>
  <si>
    <t>ADMTI-
RCOR-C-
3.10</t>
  </si>
  <si>
    <t>ADMTI-
RCOR-P-
3.10</t>
  </si>
  <si>
    <t>Realizar capacitación sobre PAAC a profesionales de la SATN en la UGT Casanare</t>
  </si>
  <si>
    <t>UGT CASANARE - Líder de la SATN</t>
  </si>
  <si>
    <t>Número de capacitaciones realizadas</t>
  </si>
  <si>
    <t>ADMTI-
RCOR-C-
3.11</t>
  </si>
  <si>
    <t>ADMTI-
RCOR-P-
3.11</t>
  </si>
  <si>
    <t>Jornada de capacitación  al equipo de administración de tierras en los procesos de condición resolutoria y caducidad  administrativa .</t>
  </si>
  <si>
    <t>UGT CAUCA Líder equipo Administración de Tierras</t>
  </si>
  <si>
    <t>ADMTI-
RCOR-P-
3.12</t>
  </si>
  <si>
    <r>
      <rPr>
        <sz val="10"/>
        <rFont val="Arial Narrow"/>
        <family val="2"/>
      </rPr>
      <t>Hacer seguimiento a los expedientes mediante muestreos y revisiones aleatorias físicos vs sistemas de información y revisión constante de la base de datos de reparto para los abogados</t>
    </r>
    <r>
      <rPr>
        <sz val="10"/>
        <color rgb="FFFF0000"/>
        <rFont val="Arial Narrow"/>
        <family val="2"/>
      </rPr>
      <t>.</t>
    </r>
  </si>
  <si>
    <t># de revisiones aleatorias y # de revisiones aleatorias programadas</t>
  </si>
  <si>
    <t>ADMTI-
RCOR-C-
3.12</t>
  </si>
  <si>
    <t>ADMTI-
RCOR-C-
3.13</t>
  </si>
  <si>
    <t>ADMTI-
RCOR-P-
3.13</t>
  </si>
  <si>
    <t>Revisión de términos en los procesos que se adelantan, capacitación sobre la importancia del cumplimiento de los términos de ley para impedir incurrir en posibles hechos irregulares que se encuadren en ese tipo de riesgo</t>
  </si>
  <si>
    <t>Numero de actas de seguimiento respecto de el cumplimiento de los tiempos estipulados para cada proceso</t>
  </si>
  <si>
    <t>ADMTI-
RCOR-C-
3.14</t>
  </si>
  <si>
    <t>ADMTI-
RCOR-P-
3.14</t>
  </si>
  <si>
    <t>Realizar capacitación sobre los requisitos para adjudicar a Entidades de Derecho Público</t>
  </si>
  <si>
    <t>Profesionales capacitados</t>
  </si>
  <si>
    <t>ADMTI-
RCOR-C-
3.15</t>
  </si>
  <si>
    <t>ADMTI-
RCOR-P-
3.15</t>
  </si>
  <si>
    <t>ADMTI-
RCOR-C-
3.16</t>
  </si>
  <si>
    <t>ADMTI-
RCOR-P-
3.16</t>
  </si>
  <si>
    <t>ADMTI-
RCOR-C-
3.17</t>
  </si>
  <si>
    <t>ADMTI-
RCOR-P-
3.17</t>
  </si>
  <si>
    <t>socializar  las cosecuencias  al incurrir en casos de concusion y/o cohechos  en la gestión de tramites administrativos de caducidad administrativa y condición resolutoria</t>
  </si>
  <si>
    <t>Socializaciones realizadas /programadas</t>
  </si>
  <si>
    <t>ADMTI-
RCOR-C-
3.18</t>
  </si>
  <si>
    <t>ADMTI-
RCOR-P-
3.18</t>
  </si>
  <si>
    <t xml:space="preserve">Realizar capacitaciones al personal designado de la UGT Huila sobre las posibilidades de incurrir en delitos de corrupción y sus consecuencias en los procesos relacionados con actos indebidos.  </t>
  </si>
  <si>
    <t>UGT HUILA</t>
  </si>
  <si>
    <t># Capacitaciones realizadas / # Actividades ejecutadas</t>
  </si>
  <si>
    <t>ADMTI-
RCOR-C-
3.19</t>
  </si>
  <si>
    <t>ADMTI-
RCOR-P-
3.19</t>
  </si>
  <si>
    <t>Socialización de procedimientos, listado de asistencia y elaboración de actas de reunión.</t>
  </si>
  <si>
    <t>UGT LA GUAJIRA. Líder UGT.</t>
  </si>
  <si>
    <t>Numero de procedimientos  /numero de procedimientos divulgados</t>
  </si>
  <si>
    <t>ADMTI-
RCOR-C-
3.20</t>
  </si>
  <si>
    <t>ADMTI-
RCOR-P-
3.20</t>
  </si>
  <si>
    <t>Capacitación a las y los colaboradores sobre las implicaciones de la ocurrencia de casos de concusión o cohecho y la socialización masiva de los canales de comunicación para la presentación de denuncias y/o casos de concusión y cohecho en las jornadas de atención en territorio.</t>
  </si>
  <si>
    <t>Porcentaje de socializaciones en jornadas de atención en territorio</t>
  </si>
  <si>
    <t>ADMTI-
RCOR-C-
3.21</t>
  </si>
  <si>
    <t>ADMTI-
RCOR-P-
3.21</t>
  </si>
  <si>
    <t xml:space="preserve">Realizar capacitación al equipo de administración de tierras de la Nación en la UGT Meta, respecto de los riesgos por actos de corrupción por concusión o  cohecho que ha sido identificados y de las implicaciones legales que esto conlleva en caso de que se detecten estas practicas.  Así como emitir piezas publicitarias en las redes informando a la comunidad los  canales que se tienen habilitados para la presentación de tramites por parte de la ciudadanía </t>
  </si>
  <si>
    <t>ADMTI-
RCOR-C-
3.22</t>
  </si>
  <si>
    <t>ADMTI-
RCOR-P-
3.22</t>
  </si>
  <si>
    <t>Socialización del informe detallado</t>
  </si>
  <si>
    <t>UGT NARIÑO</t>
  </si>
  <si>
    <t># Socializaciones desarrolladas/ # socializaciones programadas</t>
  </si>
  <si>
    <t>ADMTI-
RCOR-C-
3.23</t>
  </si>
  <si>
    <t>ADMTI-
RCOR-P-
3.23</t>
  </si>
  <si>
    <t>ADMTI-
RCOR-C-
3.24</t>
  </si>
  <si>
    <t>ADMTI-
RCOR-P-
3.24</t>
  </si>
  <si>
    <t>Socialización colaboradores sobre las implicaciones de la ocurrencia de casos de concusión o cohecho y la socialización masiva de los canales de comunicación para la presentación de denuncias y/o casos de concusión y cohecho en las jornadas de atención en territorio.</t>
  </si>
  <si>
    <t>No. De socializaciones de sensibilización</t>
  </si>
  <si>
    <t>ADMTI-
RCOR-C-
3.25</t>
  </si>
  <si>
    <t>ADMTI-
RCOR-P-
3.25</t>
  </si>
  <si>
    <t>Realizar un folleto explicativo sobre la posibilidad de ocurrencia de hechos de concusión o cohecho en la gestión de los tramites administrativos de caducidad administrativa y condición resolutoria.</t>
  </si>
  <si>
    <t>UGT QUINDIO ABOGADA EQUIPO BASE</t>
  </si>
  <si>
    <t># Actividades realizadas/#Actividades programadas</t>
  </si>
  <si>
    <t>ADMTI-
RCOR-C-
3.26</t>
  </si>
  <si>
    <t>ADMTI-
RCOR-P-
3.26</t>
  </si>
  <si>
    <t>ADMTI-
RCOR-C-
3.27</t>
  </si>
  <si>
    <t>ADMTI-
RCOR-P-
3.27</t>
  </si>
  <si>
    <t>ADMTI-
RCOR-C-
3.28</t>
  </si>
  <si>
    <t>ADMTI-
RCOR-P-
3.28</t>
  </si>
  <si>
    <t>ADMTI-
RCOR-C-
3.29</t>
  </si>
  <si>
    <t>ADMTI-
RCOR-P-
3.29</t>
  </si>
  <si>
    <t>Establecer un sistema de monitoreo continuo de los indicadores clave de riesgo de corrupción, con el objetivo de identificar y abordar cualquier desviación de los estándares éticos establecidos.</t>
  </si>
  <si>
    <t>Seguimiento y consolidación de información de hallazgos en el monitoreo</t>
  </si>
  <si>
    <t>ADMTI-
RCOR-C-
3.30</t>
  </si>
  <si>
    <t>ADMTI-
RCOR-P-
3.30</t>
  </si>
  <si>
    <t xml:space="preserve">Realizar capacitaciones al personal designado de la UGT Huila sobre las posibilidades de incurrir en delitos de corrupción y sus consecuencias en los procesos relacionados con actos indebidos. </t>
  </si>
  <si>
    <t>ADMTI-
RCOR-C-
3.31</t>
  </si>
  <si>
    <t>ADMTI-
RCOR-P-
3.31</t>
  </si>
  <si>
    <t xml:space="preserve">Taller formativo sobre las posibilidades de incurrir en delitos de corrupción y sus consecuencias en los procesos relacionados a la caducidad administrativa y condición resolutoria.  </t>
  </si>
  <si>
    <t xml:space="preserve"># de talleres formativos realizados/ # de talleres formativos programados.  </t>
  </si>
  <si>
    <t>ADMTI-
RCOR-P-
3.32</t>
  </si>
  <si>
    <t>GINFO-
RCOR-
1</t>
  </si>
  <si>
    <t>GINFO-
RCOR-C-
1.1</t>
  </si>
  <si>
    <t>GINFO-
RCOR-P-
1.1</t>
  </si>
  <si>
    <t xml:space="preserve">Las respuestas a las solicitudes de información a medios, de igual forma, los datos suministrados a los periodistas deben ser aprobados y deben salir por el Equipo de Comunicaciones - Dirección General. </t>
  </si>
  <si>
    <t>DIRECCION GENERAL
- Equipo de Comunicaciones</t>
  </si>
  <si>
    <t>Información suministrada x 100 / información divulgada medios de comunicación</t>
  </si>
  <si>
    <t>GINFO-
RCOR-
2</t>
  </si>
  <si>
    <t>GINFO-
RCOR-C-
2.1</t>
  </si>
  <si>
    <t>GINFO-
RCOR-P-
2.1</t>
  </si>
  <si>
    <t>GINFO-
RCOR-
3</t>
  </si>
  <si>
    <t>GINFO-
RCOR-C-
3.1</t>
  </si>
  <si>
    <t>GINFO-
RCOR-P-
3.1</t>
  </si>
  <si>
    <t>La creación y socialización por canales internos del Manual de Vocería de la Agencia Nacional de Tierras a los funcionarios y contratistas de la entidad.</t>
  </si>
  <si>
    <t>Socializaciones realizadas a funcionarios y contratista ANT X 100 / Socializaciones programadas</t>
  </si>
  <si>
    <t>GTHU-
RCOR-
1</t>
  </si>
  <si>
    <t>GTHU-
RCOR-C-
1.1</t>
  </si>
  <si>
    <t>GTHU-
RCOR-P-
1.1</t>
  </si>
  <si>
    <t>Revisión y aprobación de la ficha técnica de cumplimiento de requisitos al momento de realizarse la vinculación del personal a la planta de personal de la ANT</t>
  </si>
  <si>
    <t>SUBDIRECCION DE TALENTO HUMANO - Subdirector (a)</t>
  </si>
  <si>
    <t>APJUR-
RCOR-
1</t>
  </si>
  <si>
    <t>APJUR-
RCOR-C-
1.1</t>
  </si>
  <si>
    <t>APJUR-
RCOR-P-
1.1</t>
  </si>
  <si>
    <t xml:space="preserve">Actualización y publicación del Normograma </t>
  </si>
  <si>
    <t>OFICINA JURIDICA - Líder de equipo interno de conceptos</t>
  </si>
  <si>
    <t>Cumplimiento: # de Normogramas actualizados publicado / año</t>
  </si>
  <si>
    <t>APJUR-
RCOR-P-
1.2</t>
  </si>
  <si>
    <t xml:space="preserve">Celebración de sesiones del Comité de Conciliación de la Entidad </t>
  </si>
  <si>
    <t>OFICINA JURIDICA - Líder de equipo interno de Representación Judicial</t>
  </si>
  <si>
    <t>Impacto: # de sesiones del comité de Conciliación en el año (evidencia: actas de comité vigencia 2024)</t>
  </si>
  <si>
    <t>APJUR-
RCOR-
2</t>
  </si>
  <si>
    <t>APJUR-
RCOR-C-
2.1</t>
  </si>
  <si>
    <t>APJUR-
RCOR-P-
2.1</t>
  </si>
  <si>
    <t>Monitoreo a las respuestas que proyectan los responsables de gestionar las providencias judiciales y los requerimientos en procesos de Restitución de Tierras que vinculan a la ANT,  mediante la matriz de seguimiento al reparto y gestión, en la cual se relacionan los radicados de las entradas y de las respuestas dadas por los responsables de proyectarla.</t>
  </si>
  <si>
    <t>OFICINA JURIDICA - Líder o revisor de equipo interno de tutelas - Líder o revisor de equipo interno de Restitución de tierras</t>
  </si>
  <si>
    <t>Impacto: # de Reportes (vía correo electrónico) sobre cantidad de respuestas a providencias judiciales en el marco de acciones de tutela que vinculan a la ANT por trimestre.</t>
  </si>
  <si>
    <t>ADQBS-
RCOR-
1</t>
  </si>
  <si>
    <t>ADQBS-
RCOR-C-
1.1</t>
  </si>
  <si>
    <t>ADQBS-
RCOR-P-
1.1</t>
  </si>
  <si>
    <t>Elaborar lineamientos, sobre asuntos relacionados con la actividad contractual y el ejercicio de supervisión mediante: Memorando y/o circulares, a la vez de realizar su respectiva socialización</t>
  </si>
  <si>
    <t>SECRETARIA GENERAL - Coordinación Para la Gestión Contractual</t>
  </si>
  <si>
    <t>Documentos elaborados y socializados</t>
  </si>
  <si>
    <t>ADMBS-
RCOR-
1</t>
  </si>
  <si>
    <t>ADMBS-
RCOR-C-
1.1</t>
  </si>
  <si>
    <t>ADMBS-
RCOR-P-
1.1</t>
  </si>
  <si>
    <t>Realizar el levantamiento del inventario de la Entidad a nivel nacional</t>
  </si>
  <si>
    <t>SUBDIRECCION ADMINISTRATIVA Y FINANCIERA - Almacenista</t>
  </si>
  <si>
    <t>Bienes actualizados en la herramienta Apoteosys / Bienes devolutivos de la entidad</t>
  </si>
  <si>
    <t>GEFIN-
RCOR-
1</t>
  </si>
  <si>
    <t>GEFIN-
RCOR-C-
1.1</t>
  </si>
  <si>
    <t>GEFIN-
RCOR-P-
1.1</t>
  </si>
  <si>
    <t xml:space="preserve">Sensibilización al grupo de gestión financiera sobre la responsabilidad en la verificación del cumplimiento de requisitos para la gestión del pago. </t>
  </si>
  <si>
    <t>SUBDIRECCION ADMINISTRATIVA Y FINANCIERA</t>
  </si>
  <si>
    <t>Socializaciones realizadas</t>
  </si>
  <si>
    <t>GEFIN-
RCOR-P-
1.2</t>
  </si>
  <si>
    <t xml:space="preserve">Socializar a los contratistas de la entidad sobre la documentación requerida para el trámite de cuentas. </t>
  </si>
  <si>
    <t>Comunicación de socialización</t>
  </si>
  <si>
    <t>Evaluación OCI</t>
  </si>
  <si>
    <t>Estado Control</t>
  </si>
  <si>
    <t>Cumplido</t>
  </si>
  <si>
    <t>Incumplido</t>
  </si>
  <si>
    <t>En Términos</t>
  </si>
  <si>
    <t>Eliminada</t>
  </si>
  <si>
    <t>No aplica</t>
  </si>
  <si>
    <t>Total</t>
  </si>
  <si>
    <t>Cumplido posterior</t>
  </si>
  <si>
    <t>Cumplido anticipadamente</t>
  </si>
  <si>
    <t>Cumplido Porterior</t>
  </si>
  <si>
    <t>Cumplido Anticipadamente</t>
  </si>
  <si>
    <t>Observación III Cuatrimestre</t>
  </si>
  <si>
    <t>14/01/2025. Se observó evidencias cargadas para el III Cuatrimestre</t>
  </si>
  <si>
    <t xml:space="preserve">13-01-2025 La Oficina de Control Interno observó el cumplimiento del control establecido. </t>
  </si>
  <si>
    <t xml:space="preserve">14-01-2025 La Oficina de Control Interno observó que el reporte de está actividad es trimestral, pero en la matriz lo reportaron mensual y no se encontraron evidenciasde los meses reportados de julio, agosto, septiembre, noviembre y diciembre. </t>
  </si>
  <si>
    <t xml:space="preserve">14-01-2025 La Oficina de Control Interno observó que se sumplio con lo reportado. </t>
  </si>
  <si>
    <t xml:space="preserve">14/01/2025 la Oficina de Control Interno observó el cumplimiento del control establecido.
</t>
  </si>
  <si>
    <t xml:space="preserve">14-01-2025 La Oficina de Control Interno observó que se encuentra cumplida la acción. </t>
  </si>
  <si>
    <t xml:space="preserve">14-01-2025 La Oficina de Control Interno observó que la acción de control se cumplió, </t>
  </si>
  <si>
    <t>14-01-2025 La Oficina de Control Interno observó que la actividad de control está ejecutando en los términos.</t>
  </si>
  <si>
    <t>14-01-2025 La Oficina de Control Interno observó que se ejecuto la acción en el tiempo estipulado</t>
  </si>
  <si>
    <t>14-01-2025 La Oficina de Control Interno observó que la actividad de control se está ejecutando en los terminos.</t>
  </si>
  <si>
    <t>14-01-2025 La Oficina de Control Interno observó que la actividad de control se reporto en los meses de septiembre a diciembre, pero no adjuntaron la evidencia.</t>
  </si>
  <si>
    <t>14-01-2025 La Oficina de Control Interno observó que la actividad de control está cumplida</t>
  </si>
  <si>
    <t>14-01-2025 La Oficina de Control Interno observó que en el share point no hay reportado nada</t>
  </si>
  <si>
    <t xml:space="preserve">14-01-2025 La Oficina de Control Interno observó que la actividad se elimino mediante memorando 20247900243393. </t>
  </si>
  <si>
    <t xml:space="preserve">14-01-2025 La Oficina de Control Interno observó que la actividad se reporto pero no adjuntaron las evidencias de la misma. </t>
  </si>
  <si>
    <t xml:space="preserve">14-01-2025 La Oficina de Control Interno observó el cumplimiento del control establecido. </t>
  </si>
  <si>
    <t>14-01-2025 La Oficina de Control Interno observó que las actividades de control establecidas se encuentran reportadas dentro de lo los tiempos establecidos.</t>
  </si>
  <si>
    <t>13-01-2025 La Oficina de Control Interno observó el cumplimiento del control establecido.</t>
  </si>
  <si>
    <t xml:space="preserve">14/01/2025 La Oficina de Control Interno observó el cumplimiento del control establecido. 
</t>
  </si>
  <si>
    <t>14-01-2025 La Oficina de Control Interno observó que el reporte se debe hacer semestral, sin embargo el área no realizó el reporte durante los mes de septiembre de acuerdo a lo programado.</t>
  </si>
  <si>
    <t xml:space="preserve">14-01-2025 La Oficina de Control Interno observó que se cumplio con lo reportado. </t>
  </si>
  <si>
    <t xml:space="preserve">14-01-2025 La Oficina de Control Interno observó que se realizaron reportes y cargue de evidencias en los meses de septiembre, octubre, noviembre, para el mes de diciembre solo realizó reporte pero no hay evidencia del cumplimiento de la misma. </t>
  </si>
  <si>
    <t xml:space="preserve">14-01-2025 La Oficina de Control Interno observó que esta la actividad es trimestral, la dependencia indica que: "No se realizan las acciones, toda vez que la Unidad de Gestión Territorial ya no tiene esa dependencia y competencias en el territorio. Solo lo maneja nivel central". </t>
  </si>
  <si>
    <t>14-01-2025 La Oficina de Control Interno observó que la actividad de control no se cumplió de acuerdo a lo planificado.</t>
  </si>
  <si>
    <t xml:space="preserve">14-01-2025 La Oficina de Control Interno observó que la actividad se ejecutó. </t>
  </si>
  <si>
    <t>14-01-2025 La Oficina de Control Interno observó que en la matriz realizan el reporte durante los meses de agosto, septiembre, octubre, noviembre y diciembre, pero no adjuntan evidencias.</t>
  </si>
  <si>
    <t xml:space="preserve">14-01-2025 La Oficina de Control Interno observó que se cumplió con lo reportado. </t>
  </si>
  <si>
    <t xml:space="preserve">14-01-2025 La Oficina de Control Interno observó que  se reporto la acción junto con las evidencias de los meses de septiembre, octubre, noviembre, para el mes de diciembre se reporto pero no se adjuntaron las evidencias. </t>
  </si>
  <si>
    <t xml:space="preserve">14-01-2025 La Oficina de Control Interno observó que la acción es mensual, solo reportaron el mes de septiembre junto con las evidencia. </t>
  </si>
  <si>
    <t xml:space="preserve">13-01-2025 La Oficina de Control Interno observó el cumplimiento del control establecido. 
</t>
  </si>
  <si>
    <t xml:space="preserve">13-01-2025  La Oficina de &gt;Control Interno observó el cumplimiento del control establecido. </t>
  </si>
  <si>
    <t xml:space="preserve">14-01-2025 La Oficina de control Interno observó que realizaron reporte desde el mes de enero hasta el mes de diciembre pero no subieron evidencias. </t>
  </si>
  <si>
    <t>14-01-2025 La Oficina de Control Interno observó que esta acción es permanente, se realiza reporte de los meses de septiembre, octubre, noviembre y diciembre, no se adjuntan evidencias. La dependencía hace la siguiente anotación "Se realizan los seguimientos respectivos, no obstante, la UGT Boyacá no tiene delegaciones de trámites de bienes fiscales ni subsidios".</t>
  </si>
  <si>
    <t>14-01-2025 La Oficina de Control Interno observó que se ejecutó la acción en el tiempo estipulado.</t>
  </si>
  <si>
    <t>14-01-2025 La Oficina de Control Interno observó que la actividad de control se ejecuto</t>
  </si>
  <si>
    <t>14-01-2025 La Oficina de Control Interno, observó esta actividad fue eliminada mediante la Resolución 202476000232803</t>
  </si>
  <si>
    <t>14-01-2025 La Oficina de Control Interno observó se cumplio con la actividad.</t>
  </si>
  <si>
    <t>14-01-2025 La Oficina de Control Interno  observó que para los meses de enero, febrero, agosto, septiembre, octubre, noviembre y diciembre realizarón el reporte pero no subieron las evidencias correspondientes, de los meses de marzo a julio reportaron y subieron las evidencias correspondientes.</t>
  </si>
  <si>
    <t>14-01-2025 La Oficina de Control Interno observó que esta acción es permanente, se realiza reporte de los meses de septiembre, octubre, noviembre y diciembre, no se adjuntan evidencias. La dependencía hace la siguiente anotación "Se realizan los seguimientos respectivos, no obstante, la UGT Boyacá no tiene delegaciones de trámites de asuntos étnicos".</t>
  </si>
  <si>
    <t xml:space="preserve">14-01-2025 La Oficina de Control Interno observó que la ctividad está programada semestralmente, en el mes de agosto idican que será ejecutada en el mes de diciembre al momento de la revisión no se evidencia la ejecución de la misma. </t>
  </si>
  <si>
    <t>14-01-2025 La Oficina de Control Interno  observó que para los meses de enero, febrero, agosto, septiembre, octubre, noviembre, diciembre realizarón el reporte pero no subieron las evidencias correspondientes, de los meses de marzo a julio reportaron y subieron las evidencias correspondientes.</t>
  </si>
  <si>
    <t>13-01-2025 La Oficina de Control Interno observó el cumplimimento del control establecido.</t>
  </si>
  <si>
    <t xml:space="preserve">14-01-2025 La Oficina de control Interno observó que realizarón reporte desde el mes de enero hasta el mes de diciembre pero no subieron evidencias. </t>
  </si>
  <si>
    <t xml:space="preserve">14-01-2025 La Oficina de Control Interno observó que la actividad de control se realizó enlos terminos. </t>
  </si>
  <si>
    <t xml:space="preserve">14-01-2025 La Oficina de Control Interno observó el cumplimiento del control establecido. 
</t>
  </si>
  <si>
    <t xml:space="preserve">14-01-2025  La Oficina de Control Interno observó el cumplimiento del control establecido. </t>
  </si>
  <si>
    <t>14-01-2025 La Oficina de Control Interno observó que la acción de control es trimestral, a la fecha no realizarón el reportre y cargue de evidencia.</t>
  </si>
  <si>
    <t>14-01-2025  La Oficina de Control Interno observó que la acción de control es trimestral, a la fecha no realizarón el reportre y cargue de evidencia.</t>
  </si>
  <si>
    <t>14/01/2025 La Oficina de Control Interno, observó que cargaron evidencias en el mes de septiembre.</t>
  </si>
  <si>
    <t>14/01/20205 La Oficina de Control Interno, observó que la actividad es semestral, no cargaron evidencias desde Julio a Diciembre</t>
  </si>
  <si>
    <t>14/01/2025. La Oficina de Control Interno observó que la actividad estaba programada para el mes de diciembre. No se realizó reporte en la matriz ni cargue de evidencias</t>
  </si>
  <si>
    <t>14/01/2025. La Oficina de Control Interno observó que la actividad se ejecutó en el III Cuatrimestre.</t>
  </si>
  <si>
    <t>14/01/2025. El control referido en la matriz indica 1,22. no hay reporte ni evidencias del control para el III Cuatrimestre</t>
  </si>
  <si>
    <t>14/01/2025. En la matriz y carpeta se indcia 3,19 no hay evidencias cargadas.</t>
  </si>
  <si>
    <t>14/01/2025. Se observó evidencias cargadas para la ejecución del control en el III Cuatrimestre</t>
  </si>
  <si>
    <t>14/01/2025. Control con numeración en matriz y carpeta de evidencias 1,21, no tiene cargue de las mismas.</t>
  </si>
  <si>
    <t>14/01/2025. Se observó reporte en la matriz de actividad realizada en septiembre o en octubre, sin embargo no se observó evidenvias cargadas.</t>
  </si>
  <si>
    <t>14/01/2025. Control en matriz y evidencias enumerado 1,23, no se observó evidencias cargadas</t>
  </si>
  <si>
    <t>14/01/2025. No se observó evidencias cargadaspara la ejecución del control.</t>
  </si>
  <si>
    <t>14/01/2025. No se observó evidencias cargadas para la ejecución del control.</t>
  </si>
  <si>
    <t>14/01/2025. Se observó evidencias cargadas para la ejecución del control.</t>
  </si>
  <si>
    <t>14/01/2025. No existe carpeta con evidencias para el control</t>
  </si>
  <si>
    <t>14/01/2025. La Oficina de Control Interno observó que mediante el memorando 202478000227753 se elimino el control</t>
  </si>
  <si>
    <t>14/01/2025. No existe control</t>
  </si>
  <si>
    <t>14/01/2025 La Oficina de Control Interno observó que mediante el memorando 202478000227753 se elimino el control</t>
  </si>
  <si>
    <t>14/01/2025 La Oficina de Control Interno observó que la actividad se ejecutó. Se evidenció que mediente el memorando 20247900243393  eliminaron el control.</t>
  </si>
  <si>
    <t>14/01/2025  La Oficina de Control Interno observó que mediante el memorando 202478000227753 se elimino el control</t>
  </si>
  <si>
    <t>14/01/2025  La Ofiina de Control Interno observó que de los meses de enero a mayo reportan cumplomiento pero no adjuntan evidencias, en el mes de junio indican que este control fue eliminado mediante el memorando 202479000229973</t>
  </si>
  <si>
    <r>
      <t xml:space="preserve">14/01/2025, </t>
    </r>
    <r>
      <rPr>
        <sz val="11"/>
        <rFont val="Arial"/>
        <family val="2"/>
      </rPr>
      <t>Se observó evidencias cargadas en el control.</t>
    </r>
  </si>
  <si>
    <r>
      <rPr>
        <b/>
        <sz val="11"/>
        <color rgb="FF000000"/>
        <rFont val="Arial"/>
        <family val="2"/>
      </rPr>
      <t>13/01/2025.</t>
    </r>
    <r>
      <rPr>
        <sz val="11"/>
        <color rgb="FF000000"/>
        <rFont val="Arial"/>
        <family val="2"/>
      </rPr>
      <t xml:space="preserve"> Se observó evidencias cargadas para el control</t>
    </r>
  </si>
  <si>
    <r>
      <t xml:space="preserve">14/01/2025. </t>
    </r>
    <r>
      <rPr>
        <sz val="11"/>
        <rFont val="Arial"/>
        <family val="2"/>
      </rPr>
      <t>Se observó evidencias cargadas para la ejecución del control en el III Cuatrimestre</t>
    </r>
  </si>
  <si>
    <r>
      <t>14/01/2025</t>
    </r>
    <r>
      <rPr>
        <b/>
        <sz val="11"/>
        <rFont val="Arial"/>
        <family val="2"/>
      </rPr>
      <t>.</t>
    </r>
    <r>
      <rPr>
        <sz val="11"/>
        <rFont val="Arial"/>
        <family val="2"/>
      </rPr>
      <t>Se observó evidencias cargadas para el III Cuatrimestre</t>
    </r>
  </si>
  <si>
    <r>
      <rPr>
        <b/>
        <sz val="11"/>
        <color rgb="FF000000"/>
        <rFont val="Arial"/>
        <family val="2"/>
      </rPr>
      <t xml:space="preserve">13/01/2025 </t>
    </r>
    <r>
      <rPr>
        <sz val="11"/>
        <color rgb="FF000000"/>
        <rFont val="Arial"/>
        <family val="2"/>
      </rPr>
      <t>Se observó evidencias cargadas en el mes de julio, 8 capacitaciones e informe del mes de mayo y junio. Cumplida anticipadamente.</t>
    </r>
  </si>
  <si>
    <r>
      <rPr>
        <b/>
        <sz val="11"/>
        <color rgb="FF000000"/>
        <rFont val="Arial"/>
        <family val="2"/>
      </rPr>
      <t>13/01/2025</t>
    </r>
    <r>
      <rPr>
        <sz val="11"/>
        <color rgb="FF000000"/>
        <rFont val="Arial"/>
        <family val="2"/>
      </rPr>
      <t>. Evidencias cargadas de septiembre a diciembre. Actividad Cumplida.</t>
    </r>
  </si>
  <si>
    <r>
      <rPr>
        <b/>
        <sz val="11"/>
        <color rgb="FF000000"/>
        <rFont val="Arial"/>
        <family val="2"/>
      </rPr>
      <t>13/01/2025.</t>
    </r>
    <r>
      <rPr>
        <sz val="11"/>
        <color rgb="FF000000"/>
        <rFont val="Arial"/>
        <family val="2"/>
      </rPr>
      <t xml:space="preserve"> Para el  III Cuatrimestre no tienen programadas actividades, </t>
    </r>
  </si>
  <si>
    <r>
      <rPr>
        <b/>
        <sz val="11"/>
        <color rgb="FF000000"/>
        <rFont val="Arial"/>
        <family val="2"/>
      </rPr>
      <t>13/01/2025</t>
    </r>
    <r>
      <rPr>
        <sz val="11"/>
        <color rgb="FF000000"/>
        <rFont val="Arial"/>
        <family val="2"/>
      </rPr>
      <t xml:space="preserve">. Para el  III Cuatrimestre no tienen programadas actividades, </t>
    </r>
  </si>
  <si>
    <r>
      <rPr>
        <b/>
        <sz val="11"/>
        <color rgb="FF000000"/>
        <rFont val="Arial"/>
        <family val="2"/>
      </rPr>
      <t>13/01/2025</t>
    </r>
    <r>
      <rPr>
        <sz val="11"/>
        <color rgb="FF000000"/>
        <rFont val="Arial"/>
        <family val="2"/>
      </rPr>
      <t>. No se observó evidencias cargadas en el mes de diciembre.</t>
    </r>
  </si>
  <si>
    <r>
      <rPr>
        <b/>
        <sz val="11"/>
        <color rgb="FF000000"/>
        <rFont val="Arial"/>
        <family val="2"/>
      </rPr>
      <t>13/01/2025</t>
    </r>
    <r>
      <rPr>
        <sz val="11"/>
        <color rgb="FF000000"/>
        <rFont val="Arial"/>
        <family val="2"/>
      </rPr>
      <t>. No se observaron evidencias cargadas para el mes de octubre a diciembre</t>
    </r>
  </si>
  <si>
    <r>
      <rPr>
        <b/>
        <sz val="11"/>
        <color rgb="FF000000"/>
        <rFont val="Arial"/>
        <family val="2"/>
      </rPr>
      <t xml:space="preserve">13/01/2025. </t>
    </r>
    <r>
      <rPr>
        <sz val="11"/>
        <color rgb="FF000000"/>
        <rFont val="Arial"/>
        <family val="2"/>
      </rPr>
      <t>Se observó evidencias cargadas desde septiembre a   diciembre.</t>
    </r>
  </si>
  <si>
    <r>
      <rPr>
        <b/>
        <sz val="11"/>
        <color rgb="FF000000"/>
        <rFont val="Arial"/>
        <family val="2"/>
      </rPr>
      <t>14/01/2025.</t>
    </r>
    <r>
      <rPr>
        <sz val="11"/>
        <color rgb="FF000000"/>
        <rFont val="Arial"/>
        <family val="2"/>
      </rPr>
      <t xml:space="preserve"> Se observó evidencias cargadas en el mes septiembre, pendiente diciembre</t>
    </r>
  </si>
  <si>
    <r>
      <rPr>
        <b/>
        <sz val="11"/>
        <color rgb="FF000000"/>
        <rFont val="Arial"/>
        <family val="2"/>
      </rPr>
      <t>13/01/2025</t>
    </r>
    <r>
      <rPr>
        <sz val="11"/>
        <color rgb="FF000000"/>
        <rFont val="Arial"/>
        <family val="2"/>
      </rPr>
      <t>. Se observó evidencias cargadas desde septiembre a Diciembre.</t>
    </r>
  </si>
  <si>
    <r>
      <rPr>
        <b/>
        <sz val="11"/>
        <color rgb="FF000000"/>
        <rFont val="Arial"/>
        <family val="2"/>
      </rPr>
      <t>13/01/2025</t>
    </r>
    <r>
      <rPr>
        <sz val="11"/>
        <color rgb="FF000000"/>
        <rFont val="Arial"/>
        <family val="2"/>
      </rPr>
      <t>. No se observó evidencias cargadas,</t>
    </r>
  </si>
  <si>
    <r>
      <rPr>
        <b/>
        <sz val="11"/>
        <color rgb="FF000000"/>
        <rFont val="Arial"/>
        <family val="2"/>
      </rPr>
      <t>13/01/2025.</t>
    </r>
    <r>
      <rPr>
        <sz val="11"/>
        <color rgb="FF000000"/>
        <rFont val="Arial"/>
        <family val="2"/>
      </rPr>
      <t xml:space="preserve"> No se observó evidencias cargadas</t>
    </r>
  </si>
  <si>
    <r>
      <rPr>
        <b/>
        <sz val="11"/>
        <color rgb="FF000000"/>
        <rFont val="Arial"/>
        <family val="2"/>
      </rPr>
      <t xml:space="preserve">13/01/2025. </t>
    </r>
    <r>
      <rPr>
        <sz val="11"/>
        <color rgb="FF000000"/>
        <rFont val="Arial"/>
        <family val="2"/>
      </rPr>
      <t>Se observó evidencia cargada en octubre y Diciembre</t>
    </r>
  </si>
  <si>
    <r>
      <rPr>
        <b/>
        <sz val="11"/>
        <color rgb="FF000000"/>
        <rFont val="Arial"/>
        <family val="2"/>
      </rPr>
      <t>13/01/2025.</t>
    </r>
    <r>
      <rPr>
        <sz val="11"/>
        <color rgb="FF000000"/>
        <rFont val="Arial"/>
        <family val="2"/>
      </rPr>
      <t xml:space="preserve"> No se observó acción preventiva-Sin insumos aportados.</t>
    </r>
  </si>
  <si>
    <r>
      <rPr>
        <b/>
        <sz val="11"/>
        <color rgb="FF000000"/>
        <rFont val="Arial"/>
        <family val="2"/>
      </rPr>
      <t>13/01/2025</t>
    </r>
    <r>
      <rPr>
        <sz val="11"/>
        <color rgb="FF000000"/>
        <rFont val="Arial"/>
        <family val="2"/>
      </rPr>
      <t>. Se observó evidencia  en el mes de octubre.</t>
    </r>
  </si>
  <si>
    <r>
      <rPr>
        <b/>
        <sz val="11"/>
        <color rgb="FF000000"/>
        <rFont val="Arial"/>
        <family val="2"/>
      </rPr>
      <t xml:space="preserve">14/01/2025. </t>
    </r>
    <r>
      <rPr>
        <sz val="11"/>
        <color rgb="FF000000"/>
        <rFont val="Arial"/>
        <family val="2"/>
      </rPr>
      <t>Se observó evidencias cargadas en el mes de septiembre</t>
    </r>
  </si>
  <si>
    <r>
      <rPr>
        <b/>
        <sz val="11"/>
        <color rgb="FF000000"/>
        <rFont val="Arial"/>
        <family val="2"/>
      </rPr>
      <t>14/01/2025</t>
    </r>
    <r>
      <rPr>
        <sz val="11"/>
        <color rgb="FF000000"/>
        <rFont val="Arial"/>
        <family val="2"/>
      </rPr>
      <t>. Se observó evidencias cargadas desde septiembre a diciembre.</t>
    </r>
  </si>
  <si>
    <r>
      <rPr>
        <b/>
        <sz val="11"/>
        <color rgb="FF000000"/>
        <rFont val="Arial"/>
        <family val="2"/>
      </rPr>
      <t>14/01/2025.</t>
    </r>
    <r>
      <rPr>
        <sz val="11"/>
        <color rgb="FF000000"/>
        <rFont val="Arial"/>
        <family val="2"/>
      </rPr>
      <t xml:space="preserve"> Se observó evidencias cargadas en octubre y noviembre</t>
    </r>
  </si>
  <si>
    <r>
      <rPr>
        <b/>
        <sz val="11"/>
        <color rgb="FF000000"/>
        <rFont val="Arial"/>
        <family val="2"/>
      </rPr>
      <t xml:space="preserve">14/01/2025. </t>
    </r>
    <r>
      <rPr>
        <sz val="11"/>
        <color rgb="FF000000"/>
        <rFont val="Arial"/>
        <family val="2"/>
      </rPr>
      <t>No se observó evidencias cargadas para el III cuatrimestre</t>
    </r>
  </si>
  <si>
    <r>
      <rPr>
        <b/>
        <sz val="11"/>
        <color rgb="FF000000"/>
        <rFont val="Arial"/>
        <family val="2"/>
      </rPr>
      <t>14/01/2025. S</t>
    </r>
    <r>
      <rPr>
        <sz val="11"/>
        <color rgb="FF000000"/>
        <rFont val="Arial"/>
        <family val="2"/>
      </rPr>
      <t>e observó evidencias cargadas en septiembre, pendiente diciembre</t>
    </r>
  </si>
  <si>
    <r>
      <rPr>
        <b/>
        <sz val="11"/>
        <color rgb="FF000000"/>
        <rFont val="Arial"/>
        <family val="2"/>
      </rPr>
      <t>13/01/2025.</t>
    </r>
    <r>
      <rPr>
        <sz val="11"/>
        <color rgb="FF000000"/>
        <rFont val="Arial"/>
        <family val="2"/>
      </rPr>
      <t xml:space="preserve"> No se observó evidencias cargadas en el mes de diciembre.</t>
    </r>
  </si>
  <si>
    <r>
      <rPr>
        <b/>
        <sz val="11"/>
        <color rgb="FF000000"/>
        <rFont val="Arial"/>
        <family val="2"/>
      </rPr>
      <t>14/01/2025</t>
    </r>
    <r>
      <rPr>
        <sz val="11"/>
        <color rgb="FF000000"/>
        <rFont val="Arial"/>
        <family val="2"/>
      </rPr>
      <t>. No se observó evidencias cargadas en el III Cuatrimestre.</t>
    </r>
  </si>
  <si>
    <r>
      <rPr>
        <b/>
        <sz val="11"/>
        <color rgb="FF000000"/>
        <rFont val="Arial"/>
        <family val="2"/>
      </rPr>
      <t>14/01/2025</t>
    </r>
    <r>
      <rPr>
        <sz val="11"/>
        <color rgb="FF000000"/>
        <rFont val="Arial"/>
        <family val="2"/>
      </rPr>
      <t>. Se observó evidencias cargadas para el III Cuatrimestre</t>
    </r>
  </si>
  <si>
    <r>
      <rPr>
        <b/>
        <sz val="11"/>
        <color rgb="FF000000"/>
        <rFont val="Arial"/>
        <family val="2"/>
      </rPr>
      <t xml:space="preserve">14/01/2024. </t>
    </r>
    <r>
      <rPr>
        <sz val="11"/>
        <color rgb="FF000000"/>
        <rFont val="Arial"/>
        <family val="2"/>
      </rPr>
      <t>Se observó evidencias cargadas en el III Cuatrimestre</t>
    </r>
  </si>
  <si>
    <r>
      <rPr>
        <b/>
        <sz val="11"/>
        <color rgb="FF000000"/>
        <rFont val="Arial"/>
        <family val="2"/>
      </rPr>
      <t xml:space="preserve">13/01/2025. </t>
    </r>
    <r>
      <rPr>
        <sz val="11"/>
        <color rgb="FF000000"/>
        <rFont val="Arial"/>
        <family val="2"/>
      </rPr>
      <t>No se observó evidencias cargadas en el mes de diciembre.</t>
    </r>
  </si>
  <si>
    <r>
      <rPr>
        <b/>
        <sz val="11"/>
        <color rgb="FF000000"/>
        <rFont val="Arial"/>
        <family val="2"/>
      </rPr>
      <t>14/01/2024.</t>
    </r>
    <r>
      <rPr>
        <sz val="11"/>
        <color rgb="FF000000"/>
        <rFont val="Arial"/>
        <family val="2"/>
      </rPr>
      <t xml:space="preserve"> Se observó evidencias cargadas en el III Cuatrimestre</t>
    </r>
  </si>
  <si>
    <r>
      <rPr>
        <b/>
        <sz val="11"/>
        <color rgb="FF000000"/>
        <rFont val="Arial"/>
        <family val="2"/>
      </rPr>
      <t>14/01/2025.</t>
    </r>
    <r>
      <rPr>
        <sz val="11"/>
        <color rgb="FF000000"/>
        <rFont val="Arial"/>
        <family val="2"/>
      </rPr>
      <t xml:space="preserve"> Se observó evidencias cargadas en el III Cuatrimestre.</t>
    </r>
  </si>
  <si>
    <r>
      <rPr>
        <b/>
        <sz val="11"/>
        <color rgb="FF000000"/>
        <rFont val="Arial"/>
        <family val="2"/>
      </rPr>
      <t>14/01/2025</t>
    </r>
    <r>
      <rPr>
        <sz val="11"/>
        <color rgb="FF000000"/>
        <rFont val="Arial"/>
        <family val="2"/>
      </rPr>
      <t>. Se observó evidencias cargadas en el III Cuatrimestre.</t>
    </r>
  </si>
  <si>
    <r>
      <rPr>
        <b/>
        <sz val="11"/>
        <color rgb="FF000000"/>
        <rFont val="Arial"/>
        <family val="2"/>
      </rPr>
      <t>13/01/2025</t>
    </r>
    <r>
      <rPr>
        <sz val="11"/>
        <color rgb="FF000000"/>
        <rFont val="Arial"/>
        <family val="2"/>
      </rPr>
      <t>. Se observó evidencia cargada en el mes de marzo, no hay actividades programadas para el III Cuatrimestre</t>
    </r>
  </si>
  <si>
    <r>
      <rPr>
        <b/>
        <sz val="11"/>
        <color rgb="FF000000"/>
        <rFont val="Arial"/>
        <family val="2"/>
      </rPr>
      <t>13/01/2025.</t>
    </r>
    <r>
      <rPr>
        <sz val="11"/>
        <color rgb="FF000000"/>
        <rFont val="Arial"/>
        <family val="2"/>
      </rPr>
      <t xml:space="preserve"> Se observó evidencia cargada en el mes de diciembre</t>
    </r>
  </si>
  <si>
    <r>
      <rPr>
        <b/>
        <sz val="11"/>
        <color rgb="FF000000"/>
        <rFont val="Arial"/>
        <family val="2"/>
      </rPr>
      <t>14/01/2025.</t>
    </r>
    <r>
      <rPr>
        <sz val="11"/>
        <color rgb="FF000000"/>
        <rFont val="Arial"/>
        <family val="2"/>
      </rPr>
      <t xml:space="preserve"> No se observó evidencias cargadas para el III cuatrimestre</t>
    </r>
  </si>
  <si>
    <r>
      <rPr>
        <b/>
        <sz val="11"/>
        <color rgb="FF000000"/>
        <rFont val="Arial"/>
        <family val="2"/>
      </rPr>
      <t>13/01/2025</t>
    </r>
    <r>
      <rPr>
        <sz val="11"/>
        <color rgb="FF000000"/>
        <rFont val="Arial"/>
        <family val="2"/>
      </rPr>
      <t>. No se observó esvidencias cargadas en el III Cuatrimestre</t>
    </r>
  </si>
  <si>
    <r>
      <rPr>
        <b/>
        <sz val="11"/>
        <color rgb="FF000000"/>
        <rFont val="Arial"/>
        <family val="2"/>
      </rPr>
      <t>14/01/82025</t>
    </r>
    <r>
      <rPr>
        <sz val="11"/>
        <color rgb="FF000000"/>
        <rFont val="Arial"/>
        <family val="2"/>
      </rPr>
      <t>. Se observó eviodencias cargadas de septiembre a noviembre, pendiente diciembre.</t>
    </r>
  </si>
  <si>
    <r>
      <rPr>
        <b/>
        <sz val="11"/>
        <color rgb="FF000000"/>
        <rFont val="Arial"/>
        <family val="2"/>
      </rPr>
      <t>14/01/2025</t>
    </r>
    <r>
      <rPr>
        <sz val="11"/>
        <color rgb="FF000000"/>
        <rFont val="Arial"/>
        <family val="2"/>
      </rPr>
      <t>. Se observó evidencias cargadas en noviembre.</t>
    </r>
  </si>
  <si>
    <r>
      <rPr>
        <b/>
        <sz val="11"/>
        <color rgb="FF000000"/>
        <rFont val="Arial"/>
        <family val="2"/>
      </rPr>
      <t xml:space="preserve">14/01/2025. </t>
    </r>
    <r>
      <rPr>
        <sz val="11"/>
        <color rgb="FF000000"/>
        <rFont val="Arial"/>
        <family val="2"/>
      </rPr>
      <t>Se observó evidencias cargadas para el III Cuatrimestre</t>
    </r>
  </si>
  <si>
    <r>
      <rPr>
        <b/>
        <sz val="11"/>
        <color rgb="FF000000"/>
        <rFont val="Arial"/>
        <family val="2"/>
      </rPr>
      <t>14/01/2025.</t>
    </r>
    <r>
      <rPr>
        <sz val="11"/>
        <color rgb="FF000000"/>
        <rFont val="Arial"/>
        <family val="2"/>
      </rPr>
      <t xml:space="preserve"> Se observó evidencias cargadas para el III Cuatrimestre</t>
    </r>
  </si>
  <si>
    <r>
      <rPr>
        <b/>
        <sz val="11"/>
        <color rgb="FF000000"/>
        <rFont val="Arial"/>
        <family val="2"/>
      </rPr>
      <t xml:space="preserve">14/01/2025. </t>
    </r>
    <r>
      <rPr>
        <sz val="11"/>
        <color rgb="FF000000"/>
        <rFont val="Arial"/>
        <family val="2"/>
      </rPr>
      <t>Se observó evidencias cargadas en el III Cuatrimestre.</t>
    </r>
  </si>
  <si>
    <r>
      <rPr>
        <b/>
        <sz val="11"/>
        <color rgb="FF000000"/>
        <rFont val="Arial"/>
        <family val="2"/>
      </rPr>
      <t>13/01/2025</t>
    </r>
    <r>
      <rPr>
        <sz val="11"/>
        <color rgb="FF000000"/>
        <rFont val="Arial"/>
        <family val="2"/>
      </rPr>
      <t>. Para el  III Cuatrimestre no tienen programadas actividades, actividad cumplida en el II Cuatrimestre</t>
    </r>
  </si>
  <si>
    <r>
      <rPr>
        <b/>
        <sz val="11"/>
        <color rgb="FF000000"/>
        <rFont val="Arial"/>
        <family val="2"/>
      </rPr>
      <t>13/01/2025.</t>
    </r>
    <r>
      <rPr>
        <sz val="11"/>
        <color rgb="FF000000"/>
        <rFont val="Arial"/>
        <family val="2"/>
      </rPr>
      <t xml:space="preserve"> Evidencias cargadas de septiembre a diciembre. Actividad Cumplida.</t>
    </r>
  </si>
  <si>
    <r>
      <rPr>
        <b/>
        <sz val="11"/>
        <color rgb="FF000000"/>
        <rFont val="Arial"/>
        <family val="2"/>
      </rPr>
      <t>13/01/2025.</t>
    </r>
    <r>
      <rPr>
        <sz val="11"/>
        <color rgb="FF000000"/>
        <rFont val="Arial"/>
        <family val="2"/>
      </rPr>
      <t>No se observaron evidencias cargadas.</t>
    </r>
  </si>
  <si>
    <r>
      <rPr>
        <b/>
        <sz val="11"/>
        <color rgb="FF000000"/>
        <rFont val="Arial"/>
        <family val="2"/>
      </rPr>
      <t xml:space="preserve">13/01/2025. </t>
    </r>
    <r>
      <rPr>
        <sz val="11"/>
        <color rgb="FF000000"/>
        <rFont val="Arial"/>
        <family val="2"/>
      </rPr>
      <t xml:space="preserve">Para el  III Cuatrimestre no tienen programadas actividades, </t>
    </r>
  </si>
  <si>
    <r>
      <rPr>
        <b/>
        <sz val="11"/>
        <color rgb="FF000000"/>
        <rFont val="Arial"/>
        <family val="2"/>
      </rPr>
      <t>13/01/2025.</t>
    </r>
    <r>
      <rPr>
        <sz val="11"/>
        <color rgb="FF000000"/>
        <rFont val="Arial"/>
        <family val="2"/>
      </rPr>
      <t xml:space="preserve"> La OCI observó que la actividad se ejecutó en el mes de abril.  Para el  III Cuatrimestre no tienen programadas actividades,</t>
    </r>
  </si>
  <si>
    <r>
      <rPr>
        <b/>
        <sz val="11"/>
        <color rgb="FF000000"/>
        <rFont val="Arial"/>
        <family val="2"/>
      </rPr>
      <t xml:space="preserve">13/01/2025. </t>
    </r>
    <r>
      <rPr>
        <sz val="11"/>
        <color rgb="FF000000"/>
        <rFont val="Arial"/>
        <family val="2"/>
      </rPr>
      <t>Se observó evidencia cargada en Diciembre, para los meses de marzo, junio y diciembre.</t>
    </r>
  </si>
  <si>
    <r>
      <rPr>
        <b/>
        <sz val="11"/>
        <color rgb="FF000000"/>
        <rFont val="Arial"/>
        <family val="2"/>
      </rPr>
      <t>13/01/2025</t>
    </r>
    <r>
      <rPr>
        <sz val="11"/>
        <color rgb="FF000000"/>
        <rFont val="Arial"/>
        <family val="2"/>
      </rPr>
      <t>. Se observó evidencia  en el mes de septiembre y octubre.</t>
    </r>
  </si>
  <si>
    <r>
      <rPr>
        <b/>
        <sz val="11"/>
        <color rgb="FF000000"/>
        <rFont val="Arial"/>
        <family val="2"/>
      </rPr>
      <t xml:space="preserve">13/01/2025. </t>
    </r>
    <r>
      <rPr>
        <sz val="11"/>
        <color rgb="FF000000"/>
        <rFont val="Arial"/>
        <family val="2"/>
      </rPr>
      <t>La OCI observó que la actividad fue eliminada mediante memorando 202479000243393</t>
    </r>
  </si>
  <si>
    <r>
      <rPr>
        <b/>
        <sz val="11"/>
        <color rgb="FF000000"/>
        <rFont val="Arial"/>
        <family val="2"/>
      </rPr>
      <t>13/01/2025</t>
    </r>
    <r>
      <rPr>
        <sz val="11"/>
        <color rgb="FF000000"/>
        <rFont val="Arial"/>
        <family val="2"/>
      </rPr>
      <t>. La OCI observó que la actividad fue eliminada mediante memorando 202478000227753</t>
    </r>
  </si>
  <si>
    <r>
      <rPr>
        <b/>
        <sz val="11"/>
        <color rgb="FF000000"/>
        <rFont val="Arial"/>
        <family val="2"/>
      </rPr>
      <t>13/01/2025</t>
    </r>
    <r>
      <rPr>
        <sz val="11"/>
        <color rgb="FF000000"/>
        <rFont val="Arial"/>
        <family val="2"/>
      </rPr>
      <t xml:space="preserve"> Se observó evidencias cargadas en el mes de mayo. Para el  III Cuatrimestre no tienen programadas actividades, </t>
    </r>
  </si>
  <si>
    <r>
      <rPr>
        <b/>
        <sz val="11"/>
        <color rgb="FF000000"/>
        <rFont val="Arial"/>
        <family val="2"/>
      </rPr>
      <t>13/01/2025</t>
    </r>
    <r>
      <rPr>
        <sz val="11"/>
        <color rgb="FF000000"/>
        <rFont val="Arial"/>
        <family val="2"/>
      </rPr>
      <t xml:space="preserve"> Para el  III Cuatrimestre no tienen programadas actividades, </t>
    </r>
  </si>
  <si>
    <r>
      <rPr>
        <b/>
        <sz val="11"/>
        <color rgb="FF000000"/>
        <rFont val="Arial"/>
        <family val="2"/>
      </rPr>
      <t>13/01/2025</t>
    </r>
    <r>
      <rPr>
        <sz val="11"/>
        <color rgb="FF000000"/>
        <rFont val="Arial"/>
        <family val="2"/>
      </rPr>
      <t>. Se observó evidencias cargadas en el II cuatrimestre</t>
    </r>
  </si>
  <si>
    <r>
      <rPr>
        <b/>
        <sz val="11"/>
        <color rgb="FF000000"/>
        <rFont val="Arial"/>
        <family val="2"/>
      </rPr>
      <t>13/01/2025.</t>
    </r>
    <r>
      <rPr>
        <sz val="11"/>
        <color rgb="FF000000"/>
        <rFont val="Arial"/>
        <family val="2"/>
      </rPr>
      <t xml:space="preserve"> No existe acción preventiva</t>
    </r>
  </si>
  <si>
    <r>
      <rPr>
        <b/>
        <sz val="11"/>
        <color rgb="FF000000"/>
        <rFont val="Arial"/>
        <family val="2"/>
      </rPr>
      <t>13/01/2025</t>
    </r>
    <r>
      <rPr>
        <sz val="11"/>
        <color rgb="FF000000"/>
        <rFont val="Arial"/>
        <family val="2"/>
      </rPr>
      <t xml:space="preserve"> Para el  III Cuatrimestre no tienen programadas actividades, sin embargo se observó evidencias cargadas en Octubre y Noviembre</t>
    </r>
  </si>
  <si>
    <r>
      <rPr>
        <b/>
        <sz val="11"/>
        <color rgb="FF000000"/>
        <rFont val="Arial"/>
        <family val="2"/>
      </rPr>
      <t xml:space="preserve">13/01/2025,  </t>
    </r>
    <r>
      <rPr>
        <sz val="11"/>
        <color rgb="FF000000"/>
        <rFont val="Arial"/>
        <family val="2"/>
      </rPr>
      <t>La OCI observó las evidencias del mes de julio cargadas el 29 de julio, las evidencias del mes de agosto cargadas el 2 de septiembre del 2024, Para el III Cuatrimestre no tienen actividades programadas.</t>
    </r>
    <r>
      <rPr>
        <b/>
        <sz val="11"/>
        <color rgb="FF000000"/>
        <rFont val="Arial"/>
        <family val="2"/>
      </rPr>
      <t xml:space="preserve">
</t>
    </r>
  </si>
  <si>
    <r>
      <rPr>
        <b/>
        <sz val="11"/>
        <color rgb="FF000000"/>
        <rFont val="Arial"/>
        <family val="2"/>
      </rPr>
      <t>13/01/2025</t>
    </r>
    <r>
      <rPr>
        <sz val="11"/>
        <color rgb="FF000000"/>
        <rFont val="Arial"/>
        <family val="2"/>
      </rPr>
      <t>. Para el III Cuatrimestre no tienen actividades programadas.</t>
    </r>
  </si>
  <si>
    <r>
      <rPr>
        <b/>
        <sz val="11"/>
        <color rgb="FF000000"/>
        <rFont val="Arial"/>
        <family val="2"/>
      </rPr>
      <t>13/01/2025</t>
    </r>
    <r>
      <rPr>
        <sz val="11"/>
        <color rgb="FF000000"/>
        <rFont val="Arial"/>
        <family val="2"/>
      </rPr>
      <t>. Se observó evidencias cargadas septiembre, octubre y diciembre, pendiente noviembre.</t>
    </r>
  </si>
  <si>
    <r>
      <rPr>
        <b/>
        <sz val="11"/>
        <color rgb="FF000000"/>
        <rFont val="Arial"/>
        <family val="2"/>
      </rPr>
      <t>13/01/2025</t>
    </r>
    <r>
      <rPr>
        <sz val="11"/>
        <color rgb="FF000000"/>
        <rFont val="Arial"/>
        <family val="2"/>
      </rPr>
      <t xml:space="preserve"> No se observó acción preventiva-Sin insumos aportados.</t>
    </r>
  </si>
  <si>
    <r>
      <rPr>
        <b/>
        <sz val="11"/>
        <color rgb="FF000000"/>
        <rFont val="Arial"/>
        <family val="2"/>
      </rPr>
      <t>13/01/2025</t>
    </r>
    <r>
      <rPr>
        <sz val="11"/>
        <color rgb="FF000000"/>
        <rFont val="Arial"/>
        <family val="2"/>
      </rPr>
      <t>. Se observó evidencia  en el mes de noviembre</t>
    </r>
  </si>
  <si>
    <r>
      <rPr>
        <b/>
        <sz val="11"/>
        <color rgb="FF000000"/>
        <rFont val="Arial"/>
        <family val="2"/>
      </rPr>
      <t>13/01/2025.</t>
    </r>
    <r>
      <rPr>
        <sz val="11"/>
        <color rgb="FF000000"/>
        <rFont val="Arial"/>
        <family val="2"/>
      </rPr>
      <t xml:space="preserve"> La OCI observó que la actividad fue eliminada mediante memorando 202479000243393</t>
    </r>
  </si>
  <si>
    <r>
      <rPr>
        <b/>
        <sz val="11"/>
        <color rgb="FF000000"/>
        <rFont val="Arial"/>
        <family val="2"/>
      </rPr>
      <t>13/01/2025</t>
    </r>
    <r>
      <rPr>
        <sz val="11"/>
        <color rgb="FF000000"/>
        <rFont val="Arial"/>
        <family val="2"/>
      </rPr>
      <t xml:space="preserve"> La OCI observó que la actividad fue eliminada mediante memorando 202478000227753</t>
    </r>
  </si>
  <si>
    <r>
      <rPr>
        <b/>
        <sz val="11"/>
        <color rgb="FF000000"/>
        <rFont val="Arial"/>
        <family val="2"/>
      </rPr>
      <t xml:space="preserve">14/01/2024. </t>
    </r>
    <r>
      <rPr>
        <sz val="11"/>
        <color rgb="FF000000"/>
        <rFont val="Arial"/>
        <family val="2"/>
      </rPr>
      <t>No</t>
    </r>
    <r>
      <rPr>
        <b/>
        <sz val="11"/>
        <color rgb="FF000000"/>
        <rFont val="Arial"/>
        <family val="2"/>
      </rPr>
      <t xml:space="preserve"> s</t>
    </r>
    <r>
      <rPr>
        <sz val="11"/>
        <color rgb="FF000000"/>
        <rFont val="Arial"/>
        <family val="2"/>
      </rPr>
      <t>e observó evidencias cargadas en el III Cuatrimestre</t>
    </r>
  </si>
  <si>
    <r>
      <rPr>
        <b/>
        <sz val="11"/>
        <color rgb="FF000000"/>
        <rFont val="Arial"/>
        <family val="2"/>
      </rPr>
      <t xml:space="preserve">14/01/2024. </t>
    </r>
    <r>
      <rPr>
        <sz val="11"/>
        <color rgb="FF000000"/>
        <rFont val="Arial"/>
        <family val="2"/>
      </rPr>
      <t>No se observó evidencias cargadas en el III Cuatrimestre</t>
    </r>
  </si>
  <si>
    <r>
      <rPr>
        <b/>
        <sz val="11"/>
        <color rgb="FF000000"/>
        <rFont val="Arial"/>
        <family val="2"/>
      </rPr>
      <t>13/01/2025</t>
    </r>
    <r>
      <rPr>
        <sz val="11"/>
        <color rgb="FF000000"/>
        <rFont val="Arial"/>
        <family val="2"/>
      </rPr>
      <t>. Para el III Cuatrimestre no tienen actividades programadas. Sin embargo evidencias cargadas en septiembre y diciembre</t>
    </r>
  </si>
  <si>
    <r>
      <rPr>
        <b/>
        <sz val="11"/>
        <color rgb="FF000000"/>
        <rFont val="Arial"/>
        <family val="2"/>
      </rPr>
      <t>13/01/2025</t>
    </r>
    <r>
      <rPr>
        <sz val="11"/>
        <color rgb="FF000000"/>
        <rFont val="Arial"/>
        <family val="2"/>
      </rPr>
      <t>. No existe acción preventiva</t>
    </r>
  </si>
  <si>
    <r>
      <rPr>
        <b/>
        <sz val="11"/>
        <color rgb="FF000000"/>
        <rFont val="Arial"/>
        <family val="2"/>
      </rPr>
      <t>13/01/2025</t>
    </r>
    <r>
      <rPr>
        <sz val="11"/>
        <color rgb="FF000000"/>
        <rFont val="Arial"/>
        <family val="2"/>
      </rPr>
      <t>. Se observó evidencia cargada en el mes de marzo. No hay actividades programadas para el III Cuatrimestre</t>
    </r>
  </si>
  <si>
    <r>
      <rPr>
        <b/>
        <sz val="11"/>
        <color rgb="FF000000"/>
        <rFont val="Arial"/>
        <family val="2"/>
      </rPr>
      <t>13/01/2025</t>
    </r>
    <r>
      <rPr>
        <sz val="11"/>
        <color rgb="FF000000"/>
        <rFont val="Arial"/>
        <family val="2"/>
      </rPr>
      <t>. Se observó evidencia cargada en el mes de enero. No hay actividades programadas para el III Cuatrimestre</t>
    </r>
  </si>
  <si>
    <r>
      <rPr>
        <b/>
        <sz val="11"/>
        <color rgb="FF000000"/>
        <rFont val="Arial"/>
        <family val="2"/>
      </rPr>
      <t>13/01/2025</t>
    </r>
    <r>
      <rPr>
        <sz val="11"/>
        <color rgb="FF000000"/>
        <rFont val="Arial"/>
        <family val="2"/>
      </rPr>
      <t>. Se observó que en el mes de marzo se dio cumplimiento a la acción. No hay actividades programadas para el III Cuatrimestre</t>
    </r>
  </si>
  <si>
    <r>
      <rPr>
        <b/>
        <sz val="11"/>
        <color rgb="FF000000"/>
        <rFont val="Arial"/>
        <family val="2"/>
      </rPr>
      <t>13/01/2025</t>
    </r>
    <r>
      <rPr>
        <sz val="11"/>
        <color rgb="FF000000"/>
        <rFont val="Arial"/>
        <family val="2"/>
      </rPr>
      <t xml:space="preserve"> Se observó que en el mes de febrero se dio cumplimiento a la acción</t>
    </r>
  </si>
  <si>
    <r>
      <t xml:space="preserve">13/01/2025. </t>
    </r>
    <r>
      <rPr>
        <sz val="11"/>
        <color rgb="FF000000"/>
        <rFont val="Arial"/>
        <family val="2"/>
      </rPr>
      <t>Se observó evidencia cargada en el mes de marzo, no hay actividades programadas para el III Cuatrimestre.</t>
    </r>
  </si>
  <si>
    <r>
      <rPr>
        <b/>
        <sz val="11"/>
        <color rgb="FF000000"/>
        <rFont val="Arial"/>
        <family val="2"/>
      </rPr>
      <t>13/01/2025.</t>
    </r>
    <r>
      <rPr>
        <sz val="11"/>
        <color rgb="FF000000"/>
        <rFont val="Arial"/>
        <family val="2"/>
      </rPr>
      <t xml:space="preserve"> Evidencias cargadas en diciembre. Actividad Cumplida.</t>
    </r>
  </si>
  <si>
    <r>
      <rPr>
        <b/>
        <sz val="11"/>
        <color rgb="FF000000"/>
        <rFont val="Arial"/>
        <family val="2"/>
      </rPr>
      <t>13/01/20205</t>
    </r>
    <r>
      <rPr>
        <sz val="11"/>
        <color rgb="FF000000"/>
        <rFont val="Arial"/>
        <family val="2"/>
      </rPr>
      <t>. No hay actividades programadas para el III Cuatrimestre.</t>
    </r>
  </si>
  <si>
    <r>
      <rPr>
        <b/>
        <sz val="11"/>
        <color rgb="FF000000"/>
        <rFont val="Arial"/>
        <family val="2"/>
      </rPr>
      <t xml:space="preserve">13/01/2025. </t>
    </r>
    <r>
      <rPr>
        <sz val="11"/>
        <color rgb="FF000000"/>
        <rFont val="Arial"/>
        <family val="2"/>
      </rPr>
      <t>Se observó evidencias cargadas desde septiembre a  noviembre, pendiente diciembre.</t>
    </r>
  </si>
  <si>
    <r>
      <rPr>
        <b/>
        <sz val="11"/>
        <color rgb="FF000000"/>
        <rFont val="Arial"/>
        <family val="2"/>
      </rPr>
      <t>13/01/2025</t>
    </r>
    <r>
      <rPr>
        <sz val="11"/>
        <color rgb="FF000000"/>
        <rFont val="Arial"/>
        <family val="2"/>
      </rPr>
      <t>. Se observó evidencias cargadas en  noviembre.</t>
    </r>
  </si>
  <si>
    <r>
      <rPr>
        <b/>
        <sz val="11"/>
        <color rgb="FF000000"/>
        <rFont val="Arial"/>
        <family val="2"/>
      </rPr>
      <t>13/01/2025</t>
    </r>
    <r>
      <rPr>
        <sz val="11"/>
        <color rgb="FF000000"/>
        <rFont val="Arial"/>
        <family val="2"/>
      </rPr>
      <t xml:space="preserve"> La OCI observó reporte y cargue de evidencias para el cumplimiento total de la actividad en los siguientes terminos: 1) la actividad programada en febrero se reprogramo y ejecutó en el mes de ABRIL, 2) la actividad de junio se realizó anticipadamente en MAYO y 3) la actividad de octubre se realizó anticipadamente en AGOSTO. en consecuencia la actividad se encuentra   cumplida anticipadamente</t>
    </r>
  </si>
  <si>
    <r>
      <rPr>
        <b/>
        <sz val="11"/>
        <color rgb="FF000000"/>
        <rFont val="Arial"/>
        <family val="2"/>
      </rPr>
      <t>13/01/2025</t>
    </r>
    <r>
      <rPr>
        <sz val="11"/>
        <color rgb="FF000000"/>
        <rFont val="Arial"/>
        <family val="2"/>
      </rPr>
      <t>. Se observó evidencia  en el mes de diciembre</t>
    </r>
  </si>
  <si>
    <r>
      <rPr>
        <b/>
        <sz val="11"/>
        <color rgb="FF000000"/>
        <rFont val="Arial"/>
        <family val="2"/>
      </rPr>
      <t>14/01/2025.</t>
    </r>
    <r>
      <rPr>
        <sz val="11"/>
        <color rgb="FF000000"/>
        <rFont val="Arial"/>
        <family val="2"/>
      </rPr>
      <t xml:space="preserve"> No hay actividades programadas para el III Cuatrimestre. No hay evidencias cargadas en el II Cuatrimestre.</t>
    </r>
  </si>
  <si>
    <r>
      <rPr>
        <b/>
        <sz val="11"/>
        <color rgb="FF000000"/>
        <rFont val="Arial"/>
        <family val="2"/>
      </rPr>
      <t>13/01/2025</t>
    </r>
    <r>
      <rPr>
        <sz val="11"/>
        <color rgb="FF000000"/>
        <rFont val="Arial"/>
        <family val="2"/>
      </rPr>
      <t>. No hay actividades programadas para el III Cuatrimestre. Actividad ejecutada en el II Cuatrimestre.</t>
    </r>
  </si>
  <si>
    <r>
      <rPr>
        <b/>
        <sz val="11"/>
        <color rgb="FF000000"/>
        <rFont val="Arial"/>
        <family val="2"/>
      </rPr>
      <t>13/01/2025.</t>
    </r>
    <r>
      <rPr>
        <sz val="11"/>
        <color rgb="FF000000"/>
        <rFont val="Arial"/>
        <family val="2"/>
      </rPr>
      <t xml:space="preserve"> No hay actividades programadas para el III Cuatrimestre. Actividad ejecutada en el II Cuatrimestre.</t>
    </r>
  </si>
  <si>
    <r>
      <rPr>
        <b/>
        <sz val="11"/>
        <color rgb="FF000000"/>
        <rFont val="Arial"/>
        <family val="2"/>
      </rPr>
      <t>14/01/2025</t>
    </r>
    <r>
      <rPr>
        <sz val="11"/>
        <color rgb="FF000000"/>
        <rFont val="Arial"/>
        <family val="2"/>
      </rPr>
      <t>. No se observó evidencias cargadas en el mes de diciembre.</t>
    </r>
  </si>
  <si>
    <r>
      <rPr>
        <b/>
        <sz val="11"/>
        <color rgb="FF000000"/>
        <rFont val="Arial"/>
        <family val="2"/>
      </rPr>
      <t>13/01/2025</t>
    </r>
    <r>
      <rPr>
        <sz val="11"/>
        <color rgb="FF000000"/>
        <rFont val="Arial"/>
        <family val="2"/>
      </rPr>
      <t>. No hay actividades programadas para el III Cuatrimestre.</t>
    </r>
  </si>
  <si>
    <r>
      <rPr>
        <b/>
        <sz val="11"/>
        <color rgb="FF000000"/>
        <rFont val="Arial"/>
        <family val="2"/>
      </rPr>
      <t>13/01/2025</t>
    </r>
    <r>
      <rPr>
        <sz val="11"/>
        <color rgb="FF000000"/>
        <rFont val="Arial"/>
        <family val="2"/>
      </rPr>
      <t>. No hay actividades programadas para el III Cuatrimestre. Se observó evidencias cargadas en el II cuatrimestre</t>
    </r>
  </si>
  <si>
    <r>
      <rPr>
        <b/>
        <sz val="11"/>
        <color rgb="FF000000"/>
        <rFont val="Arial"/>
        <family val="2"/>
      </rPr>
      <t xml:space="preserve">13/01/2025. </t>
    </r>
    <r>
      <rPr>
        <sz val="11"/>
        <color rgb="FF000000"/>
        <rFont val="Arial"/>
        <family val="2"/>
      </rPr>
      <t>Se observó evidencias cargadas en el III Cuatrimestre.</t>
    </r>
  </si>
  <si>
    <r>
      <rPr>
        <b/>
        <sz val="11"/>
        <color rgb="FF000000"/>
        <rFont val="Arial"/>
        <family val="2"/>
      </rPr>
      <t>13/01/2025</t>
    </r>
    <r>
      <rPr>
        <sz val="11"/>
        <color rgb="FF000000"/>
        <rFont val="Arial"/>
        <family val="2"/>
      </rPr>
      <t>. No hay actividades programadas para el III Cuatrimestre, sin embargo evidencia cargada en Diciembre.</t>
    </r>
  </si>
  <si>
    <r>
      <rPr>
        <b/>
        <sz val="11"/>
        <color rgb="FF000000"/>
        <rFont val="Arial"/>
        <family val="2"/>
      </rPr>
      <t>14/01/82025</t>
    </r>
    <r>
      <rPr>
        <sz val="11"/>
        <color rgb="FF000000"/>
        <rFont val="Arial"/>
        <family val="2"/>
      </rPr>
      <t>. Se observó eviodencias cargadas en noviembre</t>
    </r>
  </si>
  <si>
    <r>
      <rPr>
        <b/>
        <sz val="11"/>
        <color rgb="FF000000"/>
        <rFont val="Arial"/>
        <family val="2"/>
      </rPr>
      <t>14/01/2025</t>
    </r>
    <r>
      <rPr>
        <sz val="11"/>
        <color rgb="FF000000"/>
        <rFont val="Arial"/>
        <family val="2"/>
      </rPr>
      <t>. No se observó evidencias cargadas en octubre</t>
    </r>
  </si>
  <si>
    <r>
      <rPr>
        <b/>
        <sz val="11"/>
        <color rgb="FF000000"/>
        <rFont val="Arial"/>
        <family val="2"/>
      </rPr>
      <t xml:space="preserve">13/01/2025. </t>
    </r>
    <r>
      <rPr>
        <sz val="11"/>
        <color rgb="FF000000"/>
        <rFont val="Arial"/>
        <family val="2"/>
      </rPr>
      <t>No se observó evidencias cargadas desde septiembre a  diciembre.</t>
    </r>
  </si>
  <si>
    <r>
      <rPr>
        <b/>
        <sz val="11"/>
        <color rgb="FF000000"/>
        <rFont val="Arial"/>
        <family val="2"/>
      </rPr>
      <t>13/01/2025</t>
    </r>
    <r>
      <rPr>
        <sz val="11"/>
        <color rgb="FF000000"/>
        <rFont val="Arial"/>
        <family val="2"/>
      </rPr>
      <t>. Se observó evidencia  en el mes de septiembre y diciembre.</t>
    </r>
  </si>
  <si>
    <r>
      <rPr>
        <b/>
        <sz val="11"/>
        <color rgb="FF000000"/>
        <rFont val="Arial"/>
        <family val="2"/>
      </rPr>
      <t>13/01/2025.</t>
    </r>
    <r>
      <rPr>
        <sz val="11"/>
        <color rgb="FF000000"/>
        <rFont val="Arial"/>
        <family val="2"/>
      </rPr>
      <t xml:space="preserve"> La OCI observó que la actividad fue eliminada mediante memorando 202478000227753</t>
    </r>
  </si>
  <si>
    <r>
      <rPr>
        <b/>
        <sz val="11"/>
        <color rgb="FF000000"/>
        <rFont val="Arial"/>
        <family val="2"/>
      </rPr>
      <t xml:space="preserve">14/01/2025. </t>
    </r>
    <r>
      <rPr>
        <sz val="11"/>
        <color rgb="FF000000"/>
        <rFont val="Arial"/>
        <family val="2"/>
      </rPr>
      <t>No se observó evidencias cargadas en el mes de diciembre.</t>
    </r>
  </si>
  <si>
    <r>
      <rPr>
        <b/>
        <sz val="11"/>
        <color rgb="FF000000"/>
        <rFont val="Arial"/>
        <family val="2"/>
      </rPr>
      <t xml:space="preserve">13/01/2025. </t>
    </r>
    <r>
      <rPr>
        <sz val="11"/>
        <color rgb="FF000000"/>
        <rFont val="Arial"/>
        <family val="2"/>
      </rPr>
      <t>Se observó evidencia cargada en Diciembre, para los meses de marzo, junio, noviembre y diciembre.</t>
    </r>
  </si>
  <si>
    <r>
      <rPr>
        <b/>
        <sz val="11"/>
        <color rgb="FF000000"/>
        <rFont val="Arial"/>
        <family val="2"/>
      </rPr>
      <t>14/01/2025</t>
    </r>
    <r>
      <rPr>
        <sz val="11"/>
        <color rgb="FF000000"/>
        <rFont val="Arial"/>
        <family val="2"/>
      </rPr>
      <t>. Se observó evidencias cargadas en noviembre</t>
    </r>
  </si>
  <si>
    <r>
      <rPr>
        <b/>
        <sz val="11"/>
        <color rgb="FF000000"/>
        <rFont val="Arial"/>
        <family val="2"/>
      </rPr>
      <t>14/01/2025</t>
    </r>
    <r>
      <rPr>
        <sz val="11"/>
        <color rgb="FF000000"/>
        <rFont val="Arial"/>
        <family val="2"/>
      </rPr>
      <t>. Se observó evidencias cargadas en el mes de septiembre pendiente diciembre.</t>
    </r>
  </si>
  <si>
    <r>
      <rPr>
        <b/>
        <sz val="11"/>
        <color rgb="FF000000"/>
        <rFont val="Arial"/>
        <family val="2"/>
      </rPr>
      <t>13/01/2025</t>
    </r>
    <r>
      <rPr>
        <sz val="11"/>
        <color rgb="FF000000"/>
        <rFont val="Arial"/>
        <family val="2"/>
      </rPr>
      <t>. No hay actividades programadas para el III Cuatrimestre. Evidencia cargada en el mes de septiembre.</t>
    </r>
  </si>
  <si>
    <r>
      <rPr>
        <b/>
        <sz val="11"/>
        <color rgb="FF000000"/>
        <rFont val="Arial"/>
        <family val="2"/>
      </rPr>
      <t>13/01/2025</t>
    </r>
    <r>
      <rPr>
        <sz val="11"/>
        <color rgb="FF000000"/>
        <rFont val="Arial"/>
        <family val="2"/>
      </rPr>
      <t>. No hay actividades programadas para el III Cuatrimestre, sin embargo evidencia cargada en septiembre, octubre y diciembre.</t>
    </r>
  </si>
  <si>
    <r>
      <rPr>
        <b/>
        <sz val="11"/>
        <color rgb="FF000000"/>
        <rFont val="Arial"/>
        <family val="2"/>
      </rPr>
      <t>14/01/2025</t>
    </r>
    <r>
      <rPr>
        <sz val="11"/>
        <color rgb="FF000000"/>
        <rFont val="Arial"/>
        <family val="2"/>
      </rPr>
      <t>. Se observó evidencias cargadas en septiembre.</t>
    </r>
  </si>
  <si>
    <r>
      <rPr>
        <b/>
        <sz val="11"/>
        <color rgb="FF000000"/>
        <rFont val="Arial"/>
        <family val="2"/>
      </rPr>
      <t>13/01/2025</t>
    </r>
    <r>
      <rPr>
        <sz val="11"/>
        <color rgb="FF000000"/>
        <rFont val="Arial"/>
        <family val="2"/>
      </rPr>
      <t>. Se observó evidencia cargada en el mes de marzo, no hay actividades programadas para el III Cuatrimestre de 2024.</t>
    </r>
  </si>
  <si>
    <r>
      <rPr>
        <b/>
        <sz val="11"/>
        <color rgb="FF000000"/>
        <rFont val="Arial"/>
        <family val="2"/>
      </rPr>
      <t>13/01/2025.</t>
    </r>
    <r>
      <rPr>
        <sz val="11"/>
        <color rgb="FF000000"/>
        <rFont val="Arial"/>
        <family val="2"/>
      </rPr>
      <t xml:space="preserve"> Se observó evidencias en el mes de abril, no hay actividades programadas para el III Cuatrimestre de 2024.</t>
    </r>
  </si>
  <si>
    <r>
      <rPr>
        <b/>
        <sz val="11"/>
        <color rgb="FF000000"/>
        <rFont val="Arial"/>
        <family val="2"/>
      </rPr>
      <t xml:space="preserve">13/01/2025. </t>
    </r>
    <r>
      <rPr>
        <sz val="11"/>
        <color rgb="FF000000"/>
        <rFont val="Arial"/>
        <family val="2"/>
      </rPr>
      <t>Para la acción preventiva se hace el cargue en el SharePoint de la evidencia para los meses de marzo y abril, referente a la capacitación impartida al personal de Entidades de Derecho Público - EDP,  no hay actividades programadas para el III Cuatrimestre de 2024.</t>
    </r>
    <r>
      <rPr>
        <b/>
        <sz val="11"/>
        <color rgb="FF000000"/>
        <rFont val="Arial"/>
        <family val="2"/>
      </rPr>
      <t xml:space="preserve">
</t>
    </r>
  </si>
  <si>
    <r>
      <rPr>
        <b/>
        <sz val="11"/>
        <color rgb="FF000000"/>
        <rFont val="Arial"/>
        <family val="2"/>
      </rPr>
      <t>13/01/2025</t>
    </r>
    <r>
      <rPr>
        <sz val="11"/>
        <color rgb="FF000000"/>
        <rFont val="Arial"/>
        <family val="2"/>
      </rPr>
      <t>. La OCI observó que la actividad fue eliminada mediante memorando 202479000229973</t>
    </r>
  </si>
  <si>
    <r>
      <rPr>
        <b/>
        <sz val="11"/>
        <color rgb="FF000000"/>
        <rFont val="Arial"/>
        <family val="2"/>
      </rPr>
      <t>13/01/2025</t>
    </r>
    <r>
      <rPr>
        <sz val="11"/>
        <color rgb="FF000000"/>
        <rFont val="Arial"/>
        <family val="2"/>
      </rPr>
      <t xml:space="preserve">. No hay actividades programadas para el III Cuatrimestre. </t>
    </r>
  </si>
  <si>
    <r>
      <rPr>
        <b/>
        <sz val="11"/>
        <color rgb="FF000000"/>
        <rFont val="Arial"/>
        <family val="2"/>
      </rPr>
      <t xml:space="preserve">13/01/2025. </t>
    </r>
    <r>
      <rPr>
        <sz val="11"/>
        <color rgb="FF000000"/>
        <rFont val="Arial"/>
        <family val="2"/>
      </rPr>
      <t>Se observó evidencias cargadas desde octubre a  diciembre, pendiente septiembre.</t>
    </r>
  </si>
  <si>
    <r>
      <rPr>
        <b/>
        <sz val="11"/>
        <color rgb="FF000000"/>
        <rFont val="Arial"/>
        <family val="2"/>
      </rPr>
      <t>13/01/2025</t>
    </r>
    <r>
      <rPr>
        <sz val="11"/>
        <color rgb="FF000000"/>
        <rFont val="Arial"/>
        <family val="2"/>
      </rPr>
      <t>. Se observó evidencias cargadas en  octubre.</t>
    </r>
  </si>
  <si>
    <r>
      <rPr>
        <b/>
        <sz val="11"/>
        <color rgb="FF000000"/>
        <rFont val="Arial"/>
        <family val="2"/>
      </rPr>
      <t>13/01/2025</t>
    </r>
    <r>
      <rPr>
        <sz val="11"/>
        <color rgb="FF000000"/>
        <rFont val="Arial"/>
        <family val="2"/>
      </rPr>
      <t>. No hay actividades programadas para el III Cuatrimestre. No se cargaron las evidencias en el mes e julio.</t>
    </r>
  </si>
  <si>
    <r>
      <rPr>
        <b/>
        <sz val="11"/>
        <color rgb="FF000000"/>
        <rFont val="Arial"/>
        <family val="2"/>
      </rPr>
      <t xml:space="preserve">13/01/2025. </t>
    </r>
    <r>
      <rPr>
        <sz val="11"/>
        <color rgb="FF000000"/>
        <rFont val="Arial"/>
        <family val="2"/>
      </rPr>
      <t>Se observó evidencia cargada en octubre y diciembre, para los meses de marzo, junio, octubre y diciembre.</t>
    </r>
  </si>
  <si>
    <r>
      <rPr>
        <b/>
        <sz val="11"/>
        <color rgb="FF000000"/>
        <rFont val="Arial"/>
        <family val="2"/>
      </rPr>
      <t>13/01/2025</t>
    </r>
    <r>
      <rPr>
        <sz val="11"/>
        <color rgb="FF000000"/>
        <rFont val="Arial"/>
        <family val="2"/>
      </rPr>
      <t>. Se observó evidencia  en los meses de septiembre a diciembre</t>
    </r>
  </si>
  <si>
    <r>
      <rPr>
        <b/>
        <sz val="11"/>
        <color rgb="FF000000"/>
        <rFont val="Arial"/>
        <family val="2"/>
      </rPr>
      <t>13/01/2025</t>
    </r>
    <r>
      <rPr>
        <sz val="11"/>
        <color rgb="FF000000"/>
        <rFont val="Arial"/>
        <family val="2"/>
      </rPr>
      <t xml:space="preserve">. No hay actividades programadas para el III Cuatrimestre. Se Observó evidencia cargada en el mes de marzo </t>
    </r>
  </si>
  <si>
    <r>
      <rPr>
        <b/>
        <sz val="11"/>
        <color rgb="FF000000"/>
        <rFont val="Arial"/>
        <family val="2"/>
      </rPr>
      <t>13/01/2025</t>
    </r>
    <r>
      <rPr>
        <sz val="11"/>
        <color rgb="FF000000"/>
        <rFont val="Arial"/>
        <family val="2"/>
      </rPr>
      <t>. La OCI observó que la actividad fue eliminada mediante memorando 202479000243393</t>
    </r>
  </si>
  <si>
    <r>
      <rPr>
        <b/>
        <sz val="11"/>
        <color rgb="FF000000"/>
        <rFont val="Arial"/>
        <family val="2"/>
      </rPr>
      <t>13/01/2025. S</t>
    </r>
    <r>
      <rPr>
        <sz val="11"/>
        <color rgb="FF000000"/>
        <rFont val="Arial"/>
        <family val="2"/>
      </rPr>
      <t>e observó evidencia cargada en el mes de junio. No hay actividades programadas para el III Cuatrimestre.</t>
    </r>
  </si>
  <si>
    <r>
      <rPr>
        <b/>
        <sz val="11"/>
        <color rgb="FF000000"/>
        <rFont val="Arial"/>
        <family val="2"/>
      </rPr>
      <t>14/01/2025.</t>
    </r>
    <r>
      <rPr>
        <sz val="11"/>
        <color rgb="FF000000"/>
        <rFont val="Arial"/>
        <family val="2"/>
      </rPr>
      <t xml:space="preserve"> Se observó evidencias cargadas en el mes deciembre</t>
    </r>
  </si>
  <si>
    <r>
      <t xml:space="preserve">13/01/2025. </t>
    </r>
    <r>
      <rPr>
        <sz val="11"/>
        <color rgb="FF000000"/>
        <rFont val="Arial"/>
        <family val="2"/>
      </rPr>
      <t>No hay actividades programadas para el III Cuatrimestre. Actividad ejecutada en el II Cuatrimestre.</t>
    </r>
  </si>
  <si>
    <r>
      <rPr>
        <b/>
        <sz val="11"/>
        <color rgb="FF000000"/>
        <rFont val="Arial"/>
        <family val="2"/>
      </rPr>
      <t>13/01/2025</t>
    </r>
    <r>
      <rPr>
        <sz val="11"/>
        <color rgb="FF000000"/>
        <rFont val="Arial"/>
        <family val="2"/>
      </rPr>
      <t>. No hay actividades programadas para el III Cuatrimestre, sin embargo evidencia cargada en octubre y noviembre.</t>
    </r>
  </si>
  <si>
    <r>
      <rPr>
        <b/>
        <sz val="11"/>
        <color rgb="FF000000"/>
        <rFont val="Arial"/>
        <family val="2"/>
      </rPr>
      <t>14/01/82025</t>
    </r>
    <r>
      <rPr>
        <sz val="11"/>
        <color rgb="FF000000"/>
        <rFont val="Arial"/>
        <family val="2"/>
      </rPr>
      <t>. Se observó eviodencias cargadas en octubre</t>
    </r>
  </si>
  <si>
    <r>
      <rPr>
        <b/>
        <sz val="11"/>
        <color rgb="FF000000"/>
        <rFont val="Arial"/>
        <family val="2"/>
      </rPr>
      <t xml:space="preserve">13/01/2025. </t>
    </r>
    <r>
      <rPr>
        <sz val="11"/>
        <color rgb="FF000000"/>
        <rFont val="Arial"/>
        <family val="2"/>
      </rPr>
      <t>Se observó evidencias cargadas en el mes de diciembre Acción cumplida.</t>
    </r>
  </si>
  <si>
    <r>
      <rPr>
        <b/>
        <sz val="11"/>
        <color rgb="FF000000"/>
        <rFont val="Arial"/>
        <family val="2"/>
      </rPr>
      <t>13/01/2025.</t>
    </r>
    <r>
      <rPr>
        <sz val="11"/>
        <color rgb="FF000000"/>
        <rFont val="Arial"/>
        <family val="2"/>
      </rPr>
      <t xml:space="preserve"> Se obsdervó evidencias cargadas en el mes de diciembre, publicación modelo en internet.</t>
    </r>
  </si>
  <si>
    <r>
      <rPr>
        <b/>
        <sz val="11"/>
        <color rgb="FF000000"/>
        <rFont val="Arial"/>
        <family val="2"/>
      </rPr>
      <t>14/01/2025</t>
    </r>
    <r>
      <rPr>
        <sz val="11"/>
        <color rgb="FF000000"/>
        <rFont val="Arial"/>
        <family val="2"/>
      </rPr>
      <t>. Se observó evidencias cargadas en el mes deciembre</t>
    </r>
  </si>
  <si>
    <r>
      <rPr>
        <b/>
        <sz val="11"/>
        <color rgb="FF000000"/>
        <rFont val="Arial"/>
        <family val="2"/>
      </rPr>
      <t>13/01/2025.</t>
    </r>
    <r>
      <rPr>
        <sz val="11"/>
        <color rgb="FF000000"/>
        <rFont val="Arial"/>
        <family val="2"/>
      </rPr>
      <t>No se observó evidencias cargadas para el III Cuatrimestre-</t>
    </r>
  </si>
  <si>
    <r>
      <rPr>
        <b/>
        <sz val="11"/>
        <color rgb="FF000000"/>
        <rFont val="Arial"/>
        <family val="2"/>
      </rPr>
      <t>13/01/2025.</t>
    </r>
    <r>
      <rPr>
        <sz val="11"/>
        <color rgb="FF000000"/>
        <rFont val="Arial"/>
        <family val="2"/>
      </rPr>
      <t>Se observó evidencias cargadas en febrero</t>
    </r>
  </si>
  <si>
    <r>
      <rPr>
        <b/>
        <sz val="11"/>
        <rFont val="Arial"/>
        <family val="2"/>
      </rPr>
      <t>16/01/2025</t>
    </r>
    <r>
      <rPr>
        <sz val="11"/>
        <rFont val="Arial"/>
        <family val="2"/>
      </rPr>
      <t xml:space="preserve">. Se observó evidencia cargada en el mes de diciembre.
14/01/2025 La Oficina de Control Interno no observó evidencias de esta actividad. 
</t>
    </r>
  </si>
  <si>
    <r>
      <rPr>
        <b/>
        <sz val="11"/>
        <color rgb="FF000000"/>
        <rFont val="Arial"/>
        <family val="2"/>
      </rPr>
      <t>16/01/2025.</t>
    </r>
    <r>
      <rPr>
        <sz val="11"/>
        <color rgb="FF000000"/>
        <rFont val="Arial"/>
        <family val="2"/>
      </rPr>
      <t xml:space="preserve"> De acuerdo a las observaciones allegadas por la DAT</t>
    </r>
    <r>
      <rPr>
        <b/>
        <sz val="11"/>
        <color rgb="FF000000"/>
        <rFont val="Arial"/>
        <family val="2"/>
      </rPr>
      <t xml:space="preserve"> </t>
    </r>
    <r>
      <rPr>
        <sz val="11"/>
        <color rgb="FF000000"/>
        <rFont val="Arial"/>
        <family val="2"/>
      </rPr>
      <t>"Dando alcance al informe preliminar Seguimiento a la gestión de Riesgos de Corrupción MRC - III Cuatrimestre 2024, me permito informar que la acción preventiva ACCTI-RCOR-P.4.1 se ejecutó en su totalidad para el mes de marzo del 2024 y la acción preventiva ACCTI-RCOR-P.4.2 en el mes de enero de 2024. Con el fin de dar claridad, se ajusta la redacción en la matriz." y la verificacion de la OCI se modifica el estado a "Cumplido".</t>
    </r>
    <r>
      <rPr>
        <b/>
        <sz val="11"/>
        <color rgb="FF000000"/>
        <rFont val="Arial"/>
        <family val="2"/>
      </rPr>
      <t xml:space="preserve">
14/01/2025. </t>
    </r>
    <r>
      <rPr>
        <sz val="11"/>
        <color rgb="FF000000"/>
        <rFont val="Arial"/>
        <family val="2"/>
      </rPr>
      <t>No se observó evidencias cargadas en el III Cuatrimestre.</t>
    </r>
  </si>
  <si>
    <r>
      <rPr>
        <b/>
        <sz val="11"/>
        <color rgb="FF000000"/>
        <rFont val="Arial"/>
        <family val="2"/>
      </rPr>
      <t>16/01/2025.</t>
    </r>
    <r>
      <rPr>
        <sz val="11"/>
        <color rgb="FF000000"/>
        <rFont val="Arial"/>
        <family val="2"/>
      </rPr>
      <t xml:space="preserve"> De acuerdo a las observaciones allegadas por la DAT "Dando alcance al informe preliminar Seguimiento a la gestión de Riesgos de Corrupción MRC - III Cuatrimestre 2024, me permito informar que la acción preventiva ACCTI-RCOR-P.4.1 se ejecutó en su totalidad para el mes de marzo del 2024 y la acción preventiva ACCTI-RCOR-P.4.2 en el mes de enero de 2024. Con el fin de dar claridad, se ajusta la redacción en la matriz." y la verificacion de la OCI se modifica el estado a "Cumplido".</t>
    </r>
    <r>
      <rPr>
        <b/>
        <sz val="11"/>
        <color rgb="FF000000"/>
        <rFont val="Arial"/>
        <family val="2"/>
      </rPr>
      <t xml:space="preserve">
14/01/2025. </t>
    </r>
    <r>
      <rPr>
        <sz val="11"/>
        <color rgb="FF000000"/>
        <rFont val="Arial"/>
        <family val="2"/>
      </rPr>
      <t>No se observó evidencias cargadas en el III Cuatrimestre.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</si>
</sst>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31" x14ac:knownFonts="1">
    <font>
      <sz val="11"/>
      <color theme="1"/>
      <name val="Calibri"/>
      <family val="2"/>
      <scheme val="minor"/>
    </font>
    <font>
      <sz val="11"/>
      <color theme="1"/>
      <name val="Calibri"/>
      <family val="2"/>
      <scheme val="minor"/>
    </font>
    <font>
      <sz val="10"/>
      <name val="Arial"/>
      <family val="2"/>
    </font>
    <font>
      <b/>
      <sz val="10"/>
      <name val="Arial Narrow"/>
      <family val="2"/>
    </font>
    <font>
      <sz val="10"/>
      <name val="Arial Narrow"/>
      <family val="2"/>
    </font>
    <font>
      <sz val="10"/>
      <color rgb="FFFF0000"/>
      <name val="Arial Narrow"/>
      <family val="2"/>
    </font>
    <font>
      <sz val="10"/>
      <color rgb="FF000000"/>
      <name val="Arial Narrow"/>
      <family val="2"/>
    </font>
    <font>
      <b/>
      <sz val="10"/>
      <color rgb="FF000000"/>
      <name val="Arial Narrow"/>
      <family val="2"/>
    </font>
    <font>
      <sz val="10"/>
      <color rgb="FF000000"/>
      <name val="Arial Narrow"/>
      <family val="2"/>
      <charset val="1"/>
    </font>
    <font>
      <sz val="11"/>
      <color rgb="FF000000"/>
      <name val="Arial Narrow"/>
      <family val="2"/>
    </font>
    <font>
      <b/>
      <sz val="11"/>
      <color rgb="FF000000"/>
      <name val="Arial Narrow"/>
      <family val="2"/>
    </font>
    <font>
      <sz val="30"/>
      <name val="Arial Narrow"/>
      <family val="2"/>
    </font>
    <font>
      <sz val="10"/>
      <color rgb="FF7030A0"/>
      <name val="Arial Narrow"/>
      <family val="2"/>
    </font>
    <font>
      <b/>
      <sz val="11"/>
      <color rgb="FFFFFFFF"/>
      <name val="Arial Narrow"/>
      <family val="2"/>
    </font>
    <font>
      <b/>
      <sz val="24"/>
      <color rgb="FF000000"/>
      <name val="Arial Narrow"/>
      <family val="2"/>
    </font>
    <font>
      <b/>
      <sz val="10"/>
      <color rgb="FFFFFFFF"/>
      <name val="Arial Narrow"/>
      <family val="2"/>
    </font>
    <font>
      <b/>
      <sz val="11"/>
      <color rgb="FF000000"/>
      <name val="Calibri"/>
      <family val="2"/>
    </font>
    <font>
      <sz val="30"/>
      <color rgb="FF000000"/>
      <name val="Arial Narrow"/>
      <family val="2"/>
    </font>
    <font>
      <sz val="11"/>
      <color theme="1"/>
      <name val="Calibri"/>
      <family val="2"/>
    </font>
    <font>
      <sz val="15"/>
      <color rgb="FF000000"/>
      <name val="Arial Narrow"/>
      <family val="2"/>
    </font>
    <font>
      <sz val="10"/>
      <color rgb="FF000000"/>
      <name val="Arial Narrow"/>
      <family val="2"/>
    </font>
    <font>
      <sz val="10"/>
      <color rgb="FF4472C4"/>
      <name val="Arial Narrow"/>
      <family val="2"/>
    </font>
    <font>
      <b/>
      <sz val="11"/>
      <name val="Calibri"/>
      <family val="2"/>
    </font>
    <font>
      <b/>
      <sz val="14"/>
      <color rgb="FF000000"/>
      <name val="Arial"/>
      <family val="2"/>
    </font>
    <font>
      <b/>
      <sz val="9"/>
      <color indexed="81"/>
      <name val="Tahoma"/>
      <family val="2"/>
    </font>
    <font>
      <sz val="9"/>
      <color indexed="81"/>
      <name val="Tahoma"/>
      <family val="2"/>
    </font>
    <font>
      <sz val="11"/>
      <name val="Arial"/>
      <family val="2"/>
    </font>
    <font>
      <b/>
      <sz val="11"/>
      <name val="Arial"/>
      <family val="2"/>
    </font>
    <font>
      <sz val="11"/>
      <color rgb="FF000000"/>
      <name val="Arial"/>
      <family val="2"/>
    </font>
    <font>
      <b/>
      <sz val="11"/>
      <color rgb="FF000000"/>
      <name val="Arial"/>
      <family val="2"/>
    </font>
    <font>
      <sz val="11"/>
      <color rgb="FFFF0000"/>
      <name val="Arial"/>
      <family val="2"/>
    </font>
  </fonts>
  <fills count="23">
    <fill>
      <patternFill patternType="none"/>
    </fill>
    <fill>
      <patternFill patternType="gray125"/>
    </fill>
    <fill>
      <patternFill patternType="solid">
        <fgColor rgb="FFE2EFDA"/>
        <bgColor rgb="FF000000"/>
      </patternFill>
    </fill>
    <fill>
      <patternFill patternType="solid">
        <fgColor rgb="FF808080"/>
        <bgColor rgb="FF000000"/>
      </patternFill>
    </fill>
    <fill>
      <patternFill patternType="solid">
        <fgColor rgb="FF305496"/>
        <bgColor rgb="FF000000"/>
      </patternFill>
    </fill>
    <fill>
      <patternFill patternType="solid">
        <fgColor rgb="FF8EA9DB"/>
        <bgColor rgb="FF000000"/>
      </patternFill>
    </fill>
    <fill>
      <patternFill patternType="solid">
        <fgColor rgb="FF548235"/>
        <bgColor rgb="FF000000"/>
      </patternFill>
    </fill>
    <fill>
      <patternFill patternType="solid">
        <fgColor rgb="FFC6E0B4"/>
        <bgColor rgb="FF000000"/>
      </patternFill>
    </fill>
    <fill>
      <patternFill patternType="solid">
        <fgColor rgb="FFFFF2CC"/>
        <bgColor rgb="FF000000"/>
      </patternFill>
    </fill>
    <fill>
      <patternFill patternType="solid">
        <fgColor rgb="FFFFE699"/>
        <bgColor rgb="FF000000"/>
      </patternFill>
    </fill>
    <fill>
      <patternFill patternType="solid">
        <fgColor rgb="FFFFFFFF"/>
        <bgColor rgb="FF000000"/>
      </patternFill>
    </fill>
    <fill>
      <patternFill patternType="solid">
        <fgColor rgb="FFFFFF00"/>
        <bgColor indexed="64"/>
      </patternFill>
    </fill>
    <fill>
      <patternFill patternType="solid">
        <fgColor theme="9" tint="0.59999389629810485"/>
        <bgColor rgb="FF000000"/>
      </patternFill>
    </fill>
    <fill>
      <patternFill patternType="solid">
        <fgColor theme="9" tint="0.39997558519241921"/>
        <bgColor rgb="FF000000"/>
      </patternFill>
    </fill>
    <fill>
      <patternFill patternType="solid">
        <fgColor theme="0"/>
        <bgColor rgb="FF000000"/>
      </patternFill>
    </fill>
    <fill>
      <patternFill patternType="solid">
        <fgColor theme="0"/>
        <bgColor indexed="64"/>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9" tint="0.79998168889431442"/>
        <bgColor rgb="FFFFFFCC"/>
      </patternFill>
    </fill>
    <fill>
      <patternFill patternType="solid">
        <fgColor rgb="FF00B0F0"/>
        <bgColor indexed="64"/>
      </patternFill>
    </fill>
    <fill>
      <patternFill patternType="solid">
        <fgColor rgb="FFFFCCCC"/>
        <bgColor indexed="64"/>
      </patternFill>
    </fill>
    <fill>
      <patternFill patternType="solid">
        <fgColor theme="7" tint="0.79998168889431442"/>
        <bgColor indexed="64"/>
      </patternFill>
    </fill>
    <fill>
      <patternFill patternType="solid">
        <fgColor theme="9" tint="0.79998168889431442"/>
        <bgColor rgb="FFFFFF00"/>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medium">
        <color indexed="64"/>
      </left>
      <right/>
      <top style="medium">
        <color indexed="64"/>
      </top>
      <bottom style="thin">
        <color auto="1"/>
      </bottom>
      <diagonal/>
    </border>
    <border>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243">
    <xf numFmtId="0" fontId="0" fillId="0" borderId="0" xfId="0"/>
    <xf numFmtId="0" fontId="6" fillId="2" borderId="11"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9" fillId="2" borderId="11" xfId="0" applyFont="1" applyFill="1" applyBorder="1" applyAlignment="1">
      <alignment horizontal="left" vertical="center" wrapText="1"/>
    </xf>
    <xf numFmtId="0" fontId="9" fillId="2" borderId="11" xfId="0" applyFont="1" applyFill="1" applyBorder="1" applyAlignment="1">
      <alignment horizontal="left" vertical="top" wrapText="1"/>
    </xf>
    <xf numFmtId="0" fontId="4" fillId="2" borderId="11" xfId="0" applyFont="1" applyFill="1" applyBorder="1" applyAlignment="1">
      <alignment horizontal="left" vertical="center" wrapText="1"/>
    </xf>
    <xf numFmtId="0" fontId="6" fillId="2" borderId="11" xfId="0" applyFont="1" applyFill="1" applyBorder="1" applyAlignment="1">
      <alignment vertical="center" wrapText="1"/>
    </xf>
    <xf numFmtId="0" fontId="6" fillId="3" borderId="0" xfId="0" applyFont="1" applyFill="1" applyAlignment="1">
      <alignment horizontal="center" vertical="center"/>
    </xf>
    <xf numFmtId="0" fontId="7" fillId="3" borderId="0" xfId="0" applyFont="1" applyFill="1" applyAlignment="1">
      <alignment horizontal="center" vertical="center"/>
    </xf>
    <xf numFmtId="0" fontId="15" fillId="6" borderId="22"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24" xfId="0" applyFont="1" applyFill="1" applyBorder="1" applyAlignment="1">
      <alignment horizontal="center" vertical="center" textRotation="90" wrapText="1"/>
    </xf>
    <xf numFmtId="0" fontId="3" fillId="7" borderId="17" xfId="0" applyFont="1" applyFill="1" applyBorder="1" applyAlignment="1">
      <alignment horizontal="center" vertical="center" textRotation="90" wrapText="1"/>
    </xf>
    <xf numFmtId="0" fontId="3" fillId="7" borderId="23" xfId="0" applyFont="1" applyFill="1" applyBorder="1" applyAlignment="1">
      <alignment vertical="center" textRotation="90" wrapText="1"/>
    </xf>
    <xf numFmtId="0" fontId="3" fillId="2" borderId="2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textRotation="90" wrapText="1"/>
    </xf>
    <xf numFmtId="0" fontId="3" fillId="2" borderId="17" xfId="0" applyFont="1" applyFill="1" applyBorder="1" applyAlignment="1">
      <alignment horizontal="center" vertical="center" textRotation="90" wrapText="1"/>
    </xf>
    <xf numFmtId="0" fontId="3" fillId="2" borderId="23" xfId="0" applyFont="1" applyFill="1" applyBorder="1" applyAlignment="1">
      <alignment vertical="center" textRotation="90" wrapText="1"/>
    </xf>
    <xf numFmtId="0" fontId="3" fillId="7" borderId="24" xfId="0" applyFont="1" applyFill="1" applyBorder="1" applyAlignment="1">
      <alignment horizontal="center" vertical="center" wrapText="1"/>
    </xf>
    <xf numFmtId="0" fontId="3" fillId="7" borderId="18" xfId="0" applyFont="1" applyFill="1" applyBorder="1" applyAlignment="1">
      <alignment horizontal="center" vertical="center" textRotation="90" wrapText="1"/>
    </xf>
    <xf numFmtId="0" fontId="3" fillId="7" borderId="23" xfId="0" applyFont="1" applyFill="1" applyBorder="1" applyAlignment="1">
      <alignment horizontal="center" vertical="center" textRotation="90" wrapText="1"/>
    </xf>
    <xf numFmtId="0" fontId="6"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5" fillId="2" borderId="11"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8" borderId="11"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2" fillId="0" borderId="11" xfId="0" applyFont="1" applyBorder="1" applyAlignment="1">
      <alignment horizontal="left" vertical="center" wrapText="1"/>
    </xf>
    <xf numFmtId="0" fontId="6" fillId="9" borderId="11"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4" fillId="8" borderId="11"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6" fillId="10" borderId="9" xfId="0" applyFont="1" applyFill="1" applyBorder="1" applyAlignment="1">
      <alignment horizontal="center" vertical="center"/>
    </xf>
    <xf numFmtId="0" fontId="7" fillId="10" borderId="0" xfId="0" applyFont="1" applyFill="1" applyAlignment="1">
      <alignment horizontal="center" vertical="center"/>
    </xf>
    <xf numFmtId="0" fontId="6" fillId="10" borderId="0" xfId="0" applyFont="1" applyFill="1" applyAlignment="1">
      <alignment horizontal="center" vertical="center" wrapText="1"/>
    </xf>
    <xf numFmtId="0" fontId="6" fillId="10" borderId="0" xfId="0" applyFont="1" applyFill="1" applyAlignment="1">
      <alignment horizontal="center" vertical="center"/>
    </xf>
    <xf numFmtId="0" fontId="3" fillId="12" borderId="11" xfId="0" applyFont="1" applyFill="1" applyBorder="1" applyAlignment="1">
      <alignment horizontal="center" vertical="center" wrapText="1"/>
    </xf>
    <xf numFmtId="0" fontId="6" fillId="14" borderId="0" xfId="0" applyFont="1" applyFill="1" applyAlignment="1">
      <alignment horizontal="center" vertical="center"/>
    </xf>
    <xf numFmtId="0" fontId="7" fillId="14" borderId="0" xfId="0" applyFont="1" applyFill="1" applyAlignment="1">
      <alignment horizontal="center" vertical="center"/>
    </xf>
    <xf numFmtId="0" fontId="4" fillId="16" borderId="11" xfId="0" applyFont="1" applyFill="1" applyBorder="1" applyAlignment="1">
      <alignment horizontal="center" vertical="center" wrapText="1"/>
    </xf>
    <xf numFmtId="0" fontId="6" fillId="16" borderId="11" xfId="0" applyFont="1" applyFill="1" applyBorder="1" applyAlignment="1">
      <alignment horizontal="center" vertical="center" wrapText="1"/>
    </xf>
    <xf numFmtId="9" fontId="6" fillId="16" borderId="11" xfId="0" applyNumberFormat="1" applyFont="1" applyFill="1" applyBorder="1" applyAlignment="1">
      <alignment horizontal="center" vertical="center" wrapText="1"/>
    </xf>
    <xf numFmtId="1" fontId="6" fillId="16" borderId="11" xfId="0" applyNumberFormat="1" applyFont="1" applyFill="1" applyBorder="1" applyAlignment="1">
      <alignment horizontal="center" vertical="center" wrapText="1"/>
    </xf>
    <xf numFmtId="0" fontId="6" fillId="16" borderId="11" xfId="1" applyNumberFormat="1" applyFont="1" applyFill="1" applyBorder="1" applyAlignment="1" applyProtection="1">
      <alignment horizontal="center" vertical="center" wrapText="1"/>
    </xf>
    <xf numFmtId="9" fontId="4" fillId="16" borderId="11" xfId="0" applyNumberFormat="1" applyFont="1" applyFill="1" applyBorder="1" applyAlignment="1">
      <alignment horizontal="center" vertical="center" wrapText="1"/>
    </xf>
    <xf numFmtId="49" fontId="6" fillId="16" borderId="11" xfId="0" applyNumberFormat="1" applyFont="1" applyFill="1" applyBorder="1" applyAlignment="1">
      <alignment horizontal="center" vertical="center" wrapText="1"/>
    </xf>
    <xf numFmtId="0" fontId="8" fillId="18" borderId="11" xfId="0" applyFont="1" applyFill="1" applyBorder="1" applyAlignment="1">
      <alignment horizontal="center" vertical="center" wrapText="1"/>
    </xf>
    <xf numFmtId="0" fontId="4" fillId="18" borderId="11" xfId="0" applyFont="1" applyFill="1" applyBorder="1" applyAlignment="1">
      <alignment horizontal="center" vertical="center" wrapText="1"/>
    </xf>
    <xf numFmtId="0" fontId="9" fillId="16" borderId="11" xfId="0" applyFont="1" applyFill="1" applyBorder="1" applyAlignment="1">
      <alignment horizontal="center" vertical="center" wrapText="1"/>
    </xf>
    <xf numFmtId="1" fontId="4" fillId="16" borderId="11" xfId="2" applyNumberFormat="1" applyFont="1" applyFill="1" applyBorder="1" applyAlignment="1" applyProtection="1">
      <alignment horizontal="center" vertical="center" wrapText="1"/>
    </xf>
    <xf numFmtId="0" fontId="6" fillId="16" borderId="11" xfId="0" applyFont="1" applyFill="1" applyBorder="1" applyAlignment="1">
      <alignment vertical="center" wrapText="1"/>
    </xf>
    <xf numFmtId="1" fontId="6" fillId="16" borderId="11" xfId="2" applyNumberFormat="1" applyFont="1" applyFill="1" applyBorder="1" applyAlignment="1" applyProtection="1">
      <alignment horizontal="center" vertical="center" wrapText="1"/>
    </xf>
    <xf numFmtId="1" fontId="4" fillId="16" borderId="11" xfId="0" applyNumberFormat="1" applyFont="1" applyFill="1" applyBorder="1" applyAlignment="1">
      <alignment horizontal="center" vertical="center" wrapText="1"/>
    </xf>
    <xf numFmtId="0" fontId="6" fillId="3" borderId="0" xfId="0" applyFont="1" applyFill="1" applyAlignment="1">
      <alignment vertical="top" wrapText="1"/>
    </xf>
    <xf numFmtId="0" fontId="6" fillId="14" borderId="0" xfId="0" applyFont="1" applyFill="1" applyAlignment="1">
      <alignment vertical="top" wrapText="1"/>
    </xf>
    <xf numFmtId="0" fontId="4" fillId="16" borderId="11" xfId="0" applyFont="1" applyFill="1" applyBorder="1" applyAlignment="1">
      <alignment horizontal="left" vertical="center" wrapText="1"/>
    </xf>
    <xf numFmtId="0" fontId="3" fillId="16" borderId="11" xfId="0" applyFont="1" applyFill="1" applyBorder="1" applyAlignment="1">
      <alignment horizontal="center" vertical="center" wrapText="1"/>
    </xf>
    <xf numFmtId="0" fontId="6" fillId="16" borderId="11" xfId="0" applyFont="1" applyFill="1" applyBorder="1" applyAlignment="1">
      <alignment horizontal="left" vertical="center" wrapText="1"/>
    </xf>
    <xf numFmtId="0" fontId="7" fillId="16" borderId="11" xfId="0" applyFont="1" applyFill="1" applyBorder="1" applyAlignment="1">
      <alignment horizontal="center" vertical="center" wrapText="1"/>
    </xf>
    <xf numFmtId="1" fontId="7" fillId="16" borderId="11" xfId="0" applyNumberFormat="1" applyFont="1" applyFill="1" applyBorder="1" applyAlignment="1">
      <alignment horizontal="center" vertical="center" wrapText="1"/>
    </xf>
    <xf numFmtId="9" fontId="7" fillId="16" borderId="11" xfId="0" applyNumberFormat="1" applyFont="1" applyFill="1" applyBorder="1" applyAlignment="1">
      <alignment horizontal="center" vertical="center" wrapText="1"/>
    </xf>
    <xf numFmtId="0" fontId="7" fillId="16" borderId="34" xfId="0" applyFont="1" applyFill="1" applyBorder="1" applyAlignment="1">
      <alignment horizontal="center" vertical="center" wrapText="1"/>
    </xf>
    <xf numFmtId="9" fontId="6" fillId="16" borderId="11" xfId="0" applyNumberFormat="1" applyFont="1" applyFill="1" applyBorder="1" applyAlignment="1">
      <alignment vertical="center" wrapText="1"/>
    </xf>
    <xf numFmtId="0" fontId="6" fillId="16" borderId="11" xfId="1" applyNumberFormat="1" applyFont="1" applyFill="1" applyBorder="1" applyAlignment="1" applyProtection="1">
      <alignment vertical="center" wrapText="1"/>
    </xf>
    <xf numFmtId="1" fontId="3" fillId="16" borderId="11" xfId="0" applyNumberFormat="1" applyFont="1" applyFill="1" applyBorder="1" applyAlignment="1">
      <alignment horizontal="center" vertical="center" wrapText="1"/>
    </xf>
    <xf numFmtId="0" fontId="4" fillId="16" borderId="11" xfId="1" applyNumberFormat="1" applyFont="1" applyFill="1" applyBorder="1" applyAlignment="1" applyProtection="1">
      <alignment horizontal="center" vertical="center" wrapText="1"/>
    </xf>
    <xf numFmtId="0" fontId="6" fillId="16" borderId="12" xfId="0" applyFont="1" applyFill="1" applyBorder="1" applyAlignment="1">
      <alignment horizontal="left" vertical="center" wrapText="1"/>
    </xf>
    <xf numFmtId="9" fontId="6" fillId="16" borderId="14" xfId="0" applyNumberFormat="1" applyFont="1" applyFill="1" applyBorder="1" applyAlignment="1">
      <alignment horizontal="center" vertical="center" wrapText="1"/>
    </xf>
    <xf numFmtId="0" fontId="6" fillId="16" borderId="17" xfId="0" applyFont="1" applyFill="1" applyBorder="1" applyAlignment="1">
      <alignment horizontal="left" vertical="center" wrapText="1"/>
    </xf>
    <xf numFmtId="49" fontId="7" fillId="16" borderId="11" xfId="0" applyNumberFormat="1" applyFont="1" applyFill="1" applyBorder="1" applyAlignment="1">
      <alignment horizontal="center" vertical="center" wrapText="1"/>
    </xf>
    <xf numFmtId="0" fontId="7" fillId="18" borderId="11" xfId="0" applyFont="1" applyFill="1" applyBorder="1" applyAlignment="1">
      <alignment horizontal="center" vertical="center" wrapText="1"/>
    </xf>
    <xf numFmtId="0" fontId="4" fillId="22" borderId="11" xfId="0" applyFont="1" applyFill="1" applyBorder="1" applyAlignment="1">
      <alignment horizontal="left" vertical="center" wrapText="1"/>
    </xf>
    <xf numFmtId="0" fontId="3" fillId="18" borderId="11" xfId="0" applyFont="1" applyFill="1" applyBorder="1" applyAlignment="1">
      <alignment horizontal="center" vertical="center" wrapText="1"/>
    </xf>
    <xf numFmtId="0" fontId="8" fillId="22" borderId="11" xfId="0" applyFont="1" applyFill="1" applyBorder="1" applyAlignment="1">
      <alignment horizontal="left" vertical="center" wrapText="1"/>
    </xf>
    <xf numFmtId="0" fontId="6" fillId="16" borderId="11" xfId="0" applyFont="1" applyFill="1" applyBorder="1" applyAlignment="1">
      <alignment horizontal="left" vertical="top" wrapText="1"/>
    </xf>
    <xf numFmtId="0" fontId="9" fillId="16" borderId="11" xfId="0" applyFont="1" applyFill="1" applyBorder="1" applyAlignment="1">
      <alignment horizontal="left" vertical="top" wrapText="1"/>
    </xf>
    <xf numFmtId="0" fontId="9" fillId="16" borderId="11" xfId="0" applyFont="1" applyFill="1" applyBorder="1" applyAlignment="1">
      <alignment horizontal="left" vertical="center" wrapText="1"/>
    </xf>
    <xf numFmtId="0" fontId="10" fillId="16" borderId="11" xfId="0" applyFont="1" applyFill="1" applyBorder="1" applyAlignment="1">
      <alignment horizontal="center" vertical="center" wrapText="1"/>
    </xf>
    <xf numFmtId="0" fontId="4" fillId="16" borderId="11" xfId="0" applyFont="1" applyFill="1" applyBorder="1" applyAlignment="1">
      <alignment horizontal="left" vertical="top" wrapText="1"/>
    </xf>
    <xf numFmtId="9" fontId="3" fillId="16" borderId="11" xfId="0" applyNumberFormat="1" applyFont="1" applyFill="1" applyBorder="1" applyAlignment="1">
      <alignment horizontal="center" vertical="center" wrapText="1"/>
    </xf>
    <xf numFmtId="9" fontId="7" fillId="16" borderId="11" xfId="2" applyFont="1" applyFill="1" applyBorder="1" applyAlignment="1" applyProtection="1">
      <alignment horizontal="center" vertical="center" wrapText="1"/>
    </xf>
    <xf numFmtId="9" fontId="6" fillId="16" borderId="11" xfId="2" applyFont="1" applyFill="1" applyBorder="1" applyAlignment="1" applyProtection="1">
      <alignment horizontal="center" vertical="center" wrapText="1"/>
    </xf>
    <xf numFmtId="1" fontId="7" fillId="16" borderId="11" xfId="2" applyNumberFormat="1" applyFont="1" applyFill="1" applyBorder="1" applyAlignment="1" applyProtection="1">
      <alignment horizontal="center" vertical="center" wrapText="1"/>
    </xf>
    <xf numFmtId="1" fontId="3" fillId="16" borderId="11" xfId="2" applyNumberFormat="1" applyFont="1" applyFill="1" applyBorder="1" applyAlignment="1" applyProtection="1">
      <alignment horizontal="center" vertical="center" wrapText="1"/>
    </xf>
    <xf numFmtId="0" fontId="20" fillId="16" borderId="11" xfId="0" applyFont="1" applyFill="1" applyBorder="1" applyAlignment="1">
      <alignment horizontal="left" vertical="center" wrapText="1"/>
    </xf>
    <xf numFmtId="0" fontId="26" fillId="15" borderId="11" xfId="0" applyFont="1" applyFill="1" applyBorder="1" applyAlignment="1">
      <alignment horizontal="left" vertical="top" wrapText="1"/>
    </xf>
    <xf numFmtId="0" fontId="26" fillId="15" borderId="11" xfId="0" applyFont="1" applyFill="1" applyBorder="1" applyAlignment="1">
      <alignment horizontal="center" vertical="center" wrapText="1"/>
    </xf>
    <xf numFmtId="14" fontId="26" fillId="15" borderId="11" xfId="0" applyNumberFormat="1" applyFont="1" applyFill="1" applyBorder="1" applyAlignment="1">
      <alignment horizontal="left" vertical="top" wrapText="1"/>
    </xf>
    <xf numFmtId="0" fontId="27" fillId="15" borderId="11" xfId="0" applyFont="1" applyFill="1" applyBorder="1" applyAlignment="1">
      <alignment horizontal="left" vertical="top" wrapText="1"/>
    </xf>
    <xf numFmtId="0" fontId="28" fillId="14" borderId="11" xfId="0" applyFont="1" applyFill="1" applyBorder="1" applyAlignment="1">
      <alignment horizontal="left" vertical="top" wrapText="1"/>
    </xf>
    <xf numFmtId="0" fontId="26" fillId="15" borderId="17" xfId="0" applyFont="1" applyFill="1" applyBorder="1" applyAlignment="1">
      <alignment horizontal="center" vertical="center" wrapText="1"/>
    </xf>
    <xf numFmtId="0" fontId="26" fillId="15" borderId="17" xfId="0" applyFont="1" applyFill="1" applyBorder="1" applyAlignment="1">
      <alignment horizontal="left" vertical="top" wrapText="1"/>
    </xf>
    <xf numFmtId="0" fontId="30" fillId="20" borderId="11" xfId="0" applyFont="1" applyFill="1" applyBorder="1" applyAlignment="1">
      <alignment horizontal="center" vertical="center" wrapText="1"/>
    </xf>
    <xf numFmtId="0" fontId="26" fillId="21" borderId="11" xfId="0" applyFont="1" applyFill="1" applyBorder="1" applyAlignment="1">
      <alignment horizontal="center" vertical="center" wrapText="1"/>
    </xf>
    <xf numFmtId="0" fontId="26" fillId="20" borderId="11" xfId="0" applyFont="1" applyFill="1" applyBorder="1" applyAlignment="1">
      <alignment horizontal="center" vertical="center" wrapText="1"/>
    </xf>
    <xf numFmtId="0" fontId="26" fillId="15" borderId="11" xfId="0" applyFont="1" applyFill="1" applyBorder="1" applyAlignment="1">
      <alignment horizontal="left" vertical="center" wrapText="1"/>
    </xf>
    <xf numFmtId="0" fontId="28" fillId="15" borderId="11" xfId="0" applyFont="1" applyFill="1" applyBorder="1" applyAlignment="1">
      <alignment horizontal="center" vertical="center" wrapText="1"/>
    </xf>
    <xf numFmtId="0" fontId="28" fillId="14" borderId="11" xfId="0" applyFont="1" applyFill="1" applyBorder="1" applyAlignment="1">
      <alignment vertical="top" wrapText="1"/>
    </xf>
    <xf numFmtId="0" fontId="28" fillId="15" borderId="17" xfId="0" applyFont="1" applyFill="1" applyBorder="1" applyAlignment="1">
      <alignment horizontal="center" vertical="center" wrapText="1"/>
    </xf>
    <xf numFmtId="0" fontId="28" fillId="14" borderId="17" xfId="0" applyFont="1" applyFill="1" applyBorder="1" applyAlignment="1">
      <alignment horizontal="left" vertical="top" wrapText="1"/>
    </xf>
    <xf numFmtId="0" fontId="29" fillId="14" borderId="11" xfId="0" applyFont="1" applyFill="1" applyBorder="1" applyAlignment="1">
      <alignment horizontal="left" vertical="top" wrapText="1"/>
    </xf>
    <xf numFmtId="0" fontId="28" fillId="15" borderId="11" xfId="0" applyFont="1" applyFill="1" applyBorder="1" applyAlignment="1">
      <alignment horizontal="left" vertical="top" wrapText="1"/>
    </xf>
    <xf numFmtId="0" fontId="29" fillId="14" borderId="11" xfId="0" applyFont="1" applyFill="1" applyBorder="1" applyAlignment="1">
      <alignment vertical="top" wrapText="1"/>
    </xf>
    <xf numFmtId="0" fontId="23" fillId="10" borderId="11" xfId="0" applyFont="1" applyFill="1" applyBorder="1" applyAlignment="1">
      <alignment horizontal="center" vertical="center"/>
    </xf>
    <xf numFmtId="0" fontId="23" fillId="10" borderId="12" xfId="0" applyFont="1" applyFill="1" applyBorder="1" applyAlignment="1">
      <alignment horizontal="center" vertical="center"/>
    </xf>
    <xf numFmtId="0" fontId="23" fillId="10" borderId="13" xfId="0" applyFont="1" applyFill="1" applyBorder="1" applyAlignment="1">
      <alignment horizontal="center" vertical="center"/>
    </xf>
    <xf numFmtId="0" fontId="23" fillId="10" borderId="14" xfId="0" applyFont="1" applyFill="1" applyBorder="1" applyAlignment="1">
      <alignment horizontal="center" vertical="center"/>
    </xf>
    <xf numFmtId="0" fontId="23" fillId="13" borderId="12" xfId="0" applyFont="1" applyFill="1" applyBorder="1" applyAlignment="1">
      <alignment horizontal="center" vertical="center"/>
    </xf>
    <xf numFmtId="0" fontId="23" fillId="13" borderId="14" xfId="0" applyFont="1" applyFill="1" applyBorder="1" applyAlignment="1">
      <alignment horizontal="center" vertical="center"/>
    </xf>
    <xf numFmtId="0" fontId="26" fillId="15" borderId="17" xfId="0" applyFont="1" applyFill="1" applyBorder="1" applyAlignment="1">
      <alignment horizontal="center" vertical="center" wrapText="1"/>
    </xf>
    <xf numFmtId="0" fontId="26" fillId="20" borderId="27" xfId="0" applyFont="1" applyFill="1" applyBorder="1" applyAlignment="1">
      <alignment horizontal="center" vertical="center" wrapText="1"/>
    </xf>
    <xf numFmtId="0" fontId="26" fillId="15" borderId="17" xfId="0" applyFont="1" applyFill="1" applyBorder="1" applyAlignment="1">
      <alignment horizontal="left" vertical="top" wrapText="1"/>
    </xf>
    <xf numFmtId="0" fontId="26" fillId="20" borderId="27" xfId="0" applyFont="1" applyFill="1" applyBorder="1" applyAlignment="1">
      <alignment horizontal="left" vertical="top" wrapText="1"/>
    </xf>
    <xf numFmtId="0" fontId="26" fillId="15" borderId="27" xfId="0" applyFont="1" applyFill="1" applyBorder="1" applyAlignment="1">
      <alignment horizontal="center" vertical="center" wrapText="1"/>
    </xf>
    <xf numFmtId="0" fontId="26" fillId="15" borderId="27" xfId="0" applyFont="1" applyFill="1" applyBorder="1" applyAlignment="1">
      <alignment horizontal="left" vertical="top" wrapText="1"/>
    </xf>
    <xf numFmtId="0" fontId="26" fillId="19" borderId="27" xfId="0" applyFont="1" applyFill="1" applyBorder="1" applyAlignment="1">
      <alignment horizontal="left" vertical="top" wrapText="1"/>
    </xf>
    <xf numFmtId="0" fontId="6" fillId="0" borderId="17" xfId="0" applyFont="1" applyBorder="1" applyAlignment="1">
      <alignment horizontal="center" vertical="center" textRotation="90" wrapText="1"/>
    </xf>
    <xf numFmtId="0" fontId="6" fillId="0" borderId="26" xfId="0" applyFont="1" applyBorder="1" applyAlignment="1">
      <alignment horizontal="center" vertical="center" textRotation="90" wrapText="1"/>
    </xf>
    <xf numFmtId="0" fontId="6" fillId="0" borderId="27" xfId="0" applyFont="1" applyBorder="1" applyAlignment="1">
      <alignment horizontal="center" vertical="center" textRotation="90" wrapText="1"/>
    </xf>
    <xf numFmtId="0" fontId="3" fillId="12" borderId="1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0" xfId="0" applyFont="1" applyFill="1" applyAlignment="1">
      <alignment horizontal="center" vertical="center" wrapText="1"/>
    </xf>
    <xf numFmtId="0" fontId="13" fillId="0" borderId="0" xfId="3" applyFont="1" applyAlignment="1">
      <alignment horizontal="center" vertical="center" wrapText="1"/>
    </xf>
    <xf numFmtId="0" fontId="6" fillId="16" borderId="17" xfId="0" applyFont="1" applyFill="1" applyBorder="1" applyAlignment="1">
      <alignment horizontal="center" vertical="center" wrapText="1"/>
    </xf>
    <xf numFmtId="0" fontId="6" fillId="16" borderId="27" xfId="0" applyFont="1" applyFill="1" applyBorder="1" applyAlignment="1">
      <alignment horizontal="center" vertical="center" wrapText="1"/>
    </xf>
    <xf numFmtId="9" fontId="6" fillId="16" borderId="17" xfId="2" applyFont="1" applyFill="1" applyBorder="1" applyAlignment="1" applyProtection="1">
      <alignment horizontal="center" vertical="center" wrapText="1"/>
    </xf>
    <xf numFmtId="9" fontId="6" fillId="16" borderId="27" xfId="2" applyFont="1" applyFill="1" applyBorder="1" applyAlignment="1" applyProtection="1">
      <alignment horizontal="center" vertical="center" wrapText="1"/>
    </xf>
    <xf numFmtId="9" fontId="6" fillId="16" borderId="17" xfId="0" applyNumberFormat="1" applyFont="1" applyFill="1" applyBorder="1" applyAlignment="1">
      <alignment horizontal="center" vertical="center" wrapText="1"/>
    </xf>
    <xf numFmtId="9" fontId="6" fillId="16" borderId="27" xfId="0" applyNumberFormat="1" applyFont="1" applyFill="1" applyBorder="1" applyAlignment="1">
      <alignment horizontal="center" vertical="center" wrapText="1"/>
    </xf>
    <xf numFmtId="0" fontId="15" fillId="6" borderId="24" xfId="0" applyFont="1" applyFill="1" applyBorder="1" applyAlignment="1">
      <alignment horizontal="left" vertical="center" wrapText="1"/>
    </xf>
    <xf numFmtId="0" fontId="15" fillId="6" borderId="25" xfId="0"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27" xfId="0" applyFont="1" applyBorder="1" applyAlignment="1">
      <alignment horizontal="left" vertical="center" wrapText="1"/>
    </xf>
    <xf numFmtId="0" fontId="6" fillId="0" borderId="17" xfId="0" applyFont="1" applyBorder="1" applyAlignment="1">
      <alignment horizontal="center" vertical="center" wrapText="1"/>
    </xf>
    <xf numFmtId="0" fontId="6" fillId="0" borderId="27" xfId="0" applyFont="1" applyBorder="1" applyAlignment="1">
      <alignment horizontal="center" vertical="center" wrapText="1"/>
    </xf>
    <xf numFmtId="0" fontId="15" fillId="6" borderId="11" xfId="0" applyFont="1" applyFill="1" applyBorder="1" applyAlignment="1">
      <alignment horizontal="left" vertical="center" wrapText="1"/>
    </xf>
    <xf numFmtId="1" fontId="6" fillId="16" borderId="17" xfId="0" applyNumberFormat="1" applyFont="1" applyFill="1" applyBorder="1" applyAlignment="1">
      <alignment horizontal="center" vertical="center" wrapText="1"/>
    </xf>
    <xf numFmtId="1" fontId="6" fillId="16" borderId="27" xfId="0" applyNumberFormat="1"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6" fillId="11" borderId="27"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16" borderId="17" xfId="0" applyFont="1" applyFill="1" applyBorder="1" applyAlignment="1">
      <alignment horizontal="left" vertical="center" wrapText="1"/>
    </xf>
    <xf numFmtId="0" fontId="6" fillId="16" borderId="27" xfId="0" applyFont="1" applyFill="1" applyBorder="1" applyAlignment="1">
      <alignment horizontal="left" vertical="center" wrapText="1"/>
    </xf>
    <xf numFmtId="0" fontId="7" fillId="16" borderId="17" xfId="0" applyFont="1" applyFill="1" applyBorder="1" applyAlignment="1">
      <alignment horizontal="center" vertical="center" wrapText="1"/>
    </xf>
    <xf numFmtId="0" fontId="7" fillId="16" borderId="27" xfId="0" applyFont="1" applyFill="1" applyBorder="1" applyAlignment="1">
      <alignment horizontal="center" vertical="center" wrapText="1"/>
    </xf>
    <xf numFmtId="0" fontId="15" fillId="6" borderId="31" xfId="0" applyFont="1" applyFill="1" applyBorder="1" applyAlignment="1">
      <alignment horizontal="left" vertical="center" wrapText="1"/>
    </xf>
    <xf numFmtId="9" fontId="7" fillId="16" borderId="17" xfId="2" applyFont="1" applyFill="1" applyBorder="1" applyAlignment="1" applyProtection="1">
      <alignment horizontal="center" vertical="center" wrapText="1"/>
    </xf>
    <xf numFmtId="9" fontId="7" fillId="16" borderId="27" xfId="2" applyFont="1" applyFill="1" applyBorder="1" applyAlignment="1" applyProtection="1">
      <alignment horizontal="center" vertical="center" wrapText="1"/>
    </xf>
    <xf numFmtId="0" fontId="20" fillId="2" borderId="17" xfId="0" applyFont="1" applyFill="1" applyBorder="1" applyAlignment="1">
      <alignment horizontal="left" vertical="center" wrapText="1"/>
    </xf>
    <xf numFmtId="0" fontId="20" fillId="2" borderId="27" xfId="0" applyFont="1" applyFill="1" applyBorder="1" applyAlignment="1">
      <alignment horizontal="lef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6" fillId="0" borderId="26" xfId="0" applyFont="1" applyBorder="1" applyAlignment="1">
      <alignment horizontal="left" vertical="center" wrapText="1"/>
    </xf>
    <xf numFmtId="0" fontId="6" fillId="0" borderId="2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27" xfId="0" applyFont="1" applyBorder="1" applyAlignment="1">
      <alignment horizontal="left" vertical="center" wrapText="1"/>
    </xf>
    <xf numFmtId="0" fontId="15" fillId="6" borderId="24" xfId="0" applyFont="1" applyFill="1" applyBorder="1" applyAlignment="1">
      <alignment vertical="center" wrapText="1"/>
    </xf>
    <xf numFmtId="0" fontId="15" fillId="6" borderId="25" xfId="0" applyFont="1" applyFill="1" applyBorder="1" applyAlignment="1">
      <alignment vertical="center" wrapText="1"/>
    </xf>
    <xf numFmtId="0" fontId="15" fillId="6" borderId="6"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3" fillId="12" borderId="20" xfId="0" applyFont="1" applyFill="1" applyBorder="1" applyAlignment="1">
      <alignment horizontal="center" vertical="center" wrapText="1"/>
    </xf>
    <xf numFmtId="0" fontId="3" fillId="12" borderId="8" xfId="0" applyFont="1" applyFill="1" applyBorder="1" applyAlignment="1">
      <alignment horizontal="center" vertical="center" wrapText="1"/>
    </xf>
    <xf numFmtId="9" fontId="6" fillId="16" borderId="17" xfId="0" applyNumberFormat="1" applyFont="1" applyFill="1" applyBorder="1" applyAlignment="1">
      <alignment horizontal="left" vertical="center" wrapText="1"/>
    </xf>
    <xf numFmtId="0" fontId="18" fillId="17" borderId="26" xfId="0" applyFont="1" applyFill="1" applyBorder="1" applyAlignment="1">
      <alignment horizontal="left" vertical="center" wrapText="1"/>
    </xf>
    <xf numFmtId="0" fontId="18" fillId="17" borderId="27" xfId="0" applyFont="1" applyFill="1" applyBorder="1" applyAlignment="1">
      <alignment horizontal="left" vertical="center" wrapText="1"/>
    </xf>
    <xf numFmtId="9" fontId="7" fillId="16" borderId="17" xfId="0" applyNumberFormat="1"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9" fillId="0" borderId="12" xfId="3" applyFont="1" applyBorder="1" applyAlignment="1">
      <alignment horizontal="center" vertical="center" wrapText="1"/>
    </xf>
    <xf numFmtId="0" fontId="9" fillId="0" borderId="13" xfId="3" applyFont="1" applyBorder="1" applyAlignment="1">
      <alignment horizontal="center" vertical="center" wrapText="1"/>
    </xf>
    <xf numFmtId="0" fontId="9" fillId="0" borderId="14"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16" xfId="3" applyFont="1" applyFill="1" applyBorder="1" applyAlignment="1">
      <alignment horizontal="center" vertical="center" wrapText="1"/>
    </xf>
    <xf numFmtId="0" fontId="13" fillId="4" borderId="19" xfId="3" applyFont="1" applyFill="1" applyBorder="1" applyAlignment="1">
      <alignment horizontal="center" vertical="center" wrapText="1"/>
    </xf>
    <xf numFmtId="0" fontId="13" fillId="4" borderId="0" xfId="3" applyFont="1" applyFill="1" applyAlignment="1">
      <alignment horizontal="center" vertical="center" wrapText="1"/>
    </xf>
    <xf numFmtId="0" fontId="13" fillId="4" borderId="17" xfId="3" applyFont="1" applyFill="1" applyBorder="1" applyAlignment="1">
      <alignment horizontal="center" vertical="center" wrapText="1"/>
    </xf>
    <xf numFmtId="0" fontId="9" fillId="0" borderId="15"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18" xfId="3"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13" fillId="4" borderId="4" xfId="3" applyFont="1" applyFill="1" applyBorder="1" applyAlignment="1">
      <alignment horizontal="center" vertical="center" wrapText="1"/>
    </xf>
    <xf numFmtId="0" fontId="10" fillId="0" borderId="5"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7" xfId="3" applyFont="1" applyBorder="1" applyAlignment="1">
      <alignment horizontal="center" vertical="center" wrapText="1"/>
    </xf>
    <xf numFmtId="0" fontId="13" fillId="4" borderId="5" xfId="3" applyFont="1" applyFill="1" applyBorder="1" applyAlignment="1">
      <alignment horizontal="center" vertical="center" wrapText="1"/>
    </xf>
    <xf numFmtId="0" fontId="13" fillId="4" borderId="6" xfId="3" applyFont="1" applyFill="1" applyBorder="1" applyAlignment="1">
      <alignment horizontal="center" vertical="center" wrapText="1"/>
    </xf>
    <xf numFmtId="0" fontId="13" fillId="4" borderId="11" xfId="3" applyFont="1" applyFill="1" applyBorder="1" applyAlignment="1">
      <alignment horizontal="center" vertical="center" wrapText="1"/>
    </xf>
    <xf numFmtId="0" fontId="13" fillId="4" borderId="12" xfId="3" applyFont="1" applyFill="1" applyBorder="1" applyAlignment="1">
      <alignment horizontal="center" vertical="center" wrapText="1"/>
    </xf>
    <xf numFmtId="0" fontId="13" fillId="4" borderId="13" xfId="3" applyFont="1" applyFill="1" applyBorder="1" applyAlignment="1">
      <alignment horizontal="center" vertical="center" wrapText="1"/>
    </xf>
    <xf numFmtId="0" fontId="6" fillId="2" borderId="26" xfId="0" applyFont="1" applyFill="1" applyBorder="1" applyAlignment="1">
      <alignment horizontal="left" vertical="center" wrapText="1"/>
    </xf>
    <xf numFmtId="0" fontId="28" fillId="15" borderId="17" xfId="0" applyFont="1" applyFill="1" applyBorder="1" applyAlignment="1">
      <alignment horizontal="center" vertical="center" wrapText="1"/>
    </xf>
    <xf numFmtId="0" fontId="28" fillId="15" borderId="27" xfId="0" applyFont="1" applyFill="1" applyBorder="1" applyAlignment="1">
      <alignment horizontal="center" vertical="center" wrapText="1"/>
    </xf>
    <xf numFmtId="0" fontId="23" fillId="13" borderId="11" xfId="0" applyFont="1" applyFill="1" applyBorder="1" applyAlignment="1">
      <alignment horizontal="center" vertical="center"/>
    </xf>
    <xf numFmtId="0" fontId="28" fillId="15" borderId="26" xfId="0" applyFont="1" applyFill="1" applyBorder="1" applyAlignment="1">
      <alignment horizontal="center" vertical="center" wrapText="1"/>
    </xf>
    <xf numFmtId="0" fontId="28" fillId="14" borderId="17" xfId="0" applyFont="1" applyFill="1" applyBorder="1" applyAlignment="1">
      <alignment horizontal="left" vertical="top" wrapText="1"/>
    </xf>
    <xf numFmtId="0" fontId="28" fillId="14" borderId="26" xfId="0" applyFont="1" applyFill="1" applyBorder="1" applyAlignment="1">
      <alignment horizontal="left" vertical="top"/>
    </xf>
    <xf numFmtId="0" fontId="28" fillId="14" borderId="27" xfId="0" applyFont="1" applyFill="1" applyBorder="1" applyAlignment="1">
      <alignment horizontal="left" vertical="top"/>
    </xf>
    <xf numFmtId="0" fontId="28" fillId="14" borderId="27" xfId="0" applyFont="1" applyFill="1" applyBorder="1" applyAlignment="1">
      <alignment horizontal="left" vertical="top" wrapText="1"/>
    </xf>
    <xf numFmtId="0" fontId="28" fillId="14" borderId="27" xfId="0" applyFont="1" applyFill="1" applyBorder="1" applyAlignment="1">
      <alignment horizontal="center" vertical="center"/>
    </xf>
  </cellXfs>
  <cellStyles count="4">
    <cellStyle name="Moneda" xfId="1" builtinId="4"/>
    <cellStyle name="Normal" xfId="0" builtinId="0"/>
    <cellStyle name="Normal 2" xfId="3"/>
    <cellStyle name="Porcentaje"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1170214</xdr:colOff>
      <xdr:row>1</xdr:row>
      <xdr:rowOff>144587</xdr:rowOff>
    </xdr:from>
    <xdr:to>
      <xdr:col>3</xdr:col>
      <xdr:colOff>1165225</xdr:colOff>
      <xdr:row>4</xdr:row>
      <xdr:rowOff>412749</xdr:rowOff>
    </xdr:to>
    <xdr:pic>
      <xdr:nvPicPr>
        <xdr:cNvPr id="4" name="Imagen 3">
          <a:extLst>
            <a:ext uri="{FF2B5EF4-FFF2-40B4-BE49-F238E27FC236}">
              <a16:creationId xmlns:a16="http://schemas.microsoft.com/office/drawing/2014/main" id="{C5814B12-9D2E-4D59-B65C-998B50AB4D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039" y="325562"/>
          <a:ext cx="2871561" cy="16397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a.bernalz\Downloads\Pepel%20de%20Trabajo%20V2_2024_M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bautista\OneDrive%20-%20Agencia%20Nacional%20De%20Tierras%20-%20ANT\Documentos\Papel%20de%20Trabajo%20MRC%20V2%202024%20AMB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 val="1 - POLÍTICA"/>
      <sheetName val="2 - CONTEXTO"/>
      <sheetName val="3-IDENTIFICACIÓN DEL RIESGO"/>
      <sheetName val="4-VALORACIÓN DEL RIESGO"/>
      <sheetName val="5-CONTROLES"/>
      <sheetName val="6-MAPA DE RIESGOS CORRUPCION"/>
      <sheetName val="Anexo 1 modificaciones"/>
    </sheetNames>
    <sheetDataSet>
      <sheetData sheetId="0" refreshError="1"/>
      <sheetData sheetId="1" refreshError="1"/>
      <sheetData sheetId="2" refreshError="1"/>
      <sheetData sheetId="3">
        <row r="42">
          <cell r="B42" t="str">
            <v>Gestión del Modelo de Atención.</v>
          </cell>
          <cell r="G42" t="str">
            <v>La posibilidad de ocurrencia de hechos de concusión o cohecho en la atención a la ciudadanía en la UGT’S, PAT’S y cualquier ventanilla de atención al ciudadano.</v>
          </cell>
          <cell r="H42" t="str">
            <v>Amenazas</v>
          </cell>
          <cell r="L42" t="str">
            <v>Pérdida de la credibilidad institucional e investigaciones y sanciones</v>
          </cell>
        </row>
        <row r="43">
          <cell r="H43" t="str">
            <v>Sobornos</v>
          </cell>
          <cell r="L43" t="str">
            <v>Oportunidad para estafas a ciudadanos</v>
          </cell>
        </row>
        <row r="52">
          <cell r="B52" t="str">
            <v>Planificación del Ordenamiento Social de la Propiedad</v>
          </cell>
          <cell r="G52" t="str">
            <v>Posibilidad de trafico de influencias en el levantamiento de información durante la implementación de Planes de Ordenamiento Social de la Propiedad para favorecer a terceros.</v>
          </cell>
          <cell r="H52" t="str">
            <v>Presencia de intereses particulares, financieros y/o políticos</v>
          </cell>
          <cell r="L52" t="str">
            <v>Multa y sanción del ente regulador</v>
          </cell>
        </row>
        <row r="53">
          <cell r="H53" t="str">
            <v>Desconocimiento por parte de la comunidad campesina y étnica sobre el modelo de atención por oferta en la implementación de los Planes de Ordenamiento</v>
          </cell>
          <cell r="L53" t="str">
            <v>perdida de credibilidad institucional</v>
          </cell>
        </row>
        <row r="54">
          <cell r="G54" t="str">
            <v>Posibilidad de concusión o cohecho por inscripción, valoración y calificación en el Registro de Sujetos de Ordenamiento</v>
          </cell>
          <cell r="H54" t="str">
            <v>Falta de ética profesional del funcionario o personal vinculado a la entidad.</v>
          </cell>
          <cell r="L54" t="str">
            <v>Deterioro de la imagen institucional.</v>
          </cell>
        </row>
        <row r="55">
          <cell r="H55" t="str">
            <v>Desconocimiento de las sanciones penales y disciplinarias que se configuran con la materialización del riesgo</v>
          </cell>
          <cell r="L55" t="str">
            <v>Hallazgos, observaciones y/o acciones sancionatorias por parte de los organismos de control.</v>
          </cell>
        </row>
        <row r="56">
          <cell r="G56" t="str">
            <v>Posibilidad de prevaricato por inscripción, valoración y calificación en el Registro de Sujetos de Ordenamiento</v>
          </cell>
          <cell r="H56" t="str">
            <v>Desconocimiento de la normatividad y lineamientos establecidos para el desarrollo de valoración y calificación en el registro de sujetos de ordenamiento</v>
          </cell>
          <cell r="L56" t="str">
            <v>Pérdida de la credibilidad institucional.</v>
          </cell>
        </row>
        <row r="57">
          <cell r="H57" t="str">
            <v>Influencia de actores externos con el fin de obtener un provecho propio o para un tercero</v>
          </cell>
          <cell r="L57" t="str">
            <v>Demandas contra la entidad y/o funcionarios</v>
          </cell>
        </row>
        <row r="62">
          <cell r="B62" t="str">
            <v>Seguridad Jurídica sobre la Titularidad de la Tierra y los Territorios</v>
          </cell>
          <cell r="G62" t="str">
            <v>Posibilidad de ocurrencia de hechos de concusión o cohecho en las actuaciones administrativas de procesos agrarios o formalización de la propiedad privada rural realizadas por la Dirección de Gestión Jurídica de Tierras, sus subdirecciones adscritas y las Unidades de Gestión Territorial con funciones delegadas.</v>
          </cell>
          <cell r="H62" t="str">
            <v>Deficiencias en la comunicación y desconocimiento de los usuarios sobre los trámites de procesos agrarios y formalización de la propiedad privada rural, acorde a la normatividad vigente.</v>
          </cell>
          <cell r="L62" t="str">
            <v>Desgaste administrativo para subsanar la actuación.</v>
          </cell>
        </row>
        <row r="63">
          <cell r="H63" t="str">
            <v>Servidores públicos o colaboradores de la Dirección de Gestión Jurídica de Tierras, las subdirecciones adscritas y las Unidades de Gestión Territorial con funciones delegadas, se aparten del cumplimiento normativo o de los procedimientos internos establecidos por la ANT.</v>
          </cell>
          <cell r="L63" t="str">
            <v>Deterioro de la imagen institucional.</v>
          </cell>
        </row>
        <row r="64">
          <cell r="G64" t="str">
            <v>Posibilidad de ocurrencia de hechos de prevaricato en las actuaciones administrativas de procesos agrarios o formalización de la propiedad privada rural realizadas por la Dirección de Gestión Jurídica, sus subdirecciones adscritas y las Unidades de Gestión Territorial con estas funciones delegadas.</v>
          </cell>
          <cell r="H64" t="str">
            <v>Deficiencias en la comunicación y desconocimiento de los usuarios sobre los trámites de procesos agrarios y formalización de la propiedad privada rural, acorde a la normatividad vigente.</v>
          </cell>
          <cell r="L64" t="str">
            <v>Desgaste administrativo para subsanar la actuación.</v>
          </cell>
        </row>
        <row r="72">
          <cell r="B72" t="str">
            <v>Acceso a la Propiedad de la Tierra y los Territorios</v>
          </cell>
          <cell r="G72" t="str">
            <v>Posibilidad de presentarse cohecho, concusión y/o prevaricato, en las actuaciones de algún profesional de la Dirección de Acceso a Tierras, a través de la manipulación y/u omisión de información durante la realización del avalúo comercial para la compra directa de un predio</v>
          </cell>
          <cell r="H72" t="str">
            <v>Presencia de intereses particulares o conductas de recibir o solicitar beneficios durante la realización del avalúo comercial, por parte del profesional designado para su realización</v>
          </cell>
          <cell r="L72" t="str">
            <v>Afectación en el logro de indicadores y metas asociadas a compra de predios en actividades misionales</v>
          </cell>
        </row>
        <row r="73">
          <cell r="H73" t="str">
            <v>Desarrollo de actividades por fuera de las normas, procedimientos, parámetros y criterios establecidos para beneficio propio o de terceros.  Así como, baja inducción y/o capacitación en procesos y procedimientos internos de la DAT relacionados con el riesgo identificado.</v>
          </cell>
          <cell r="L73" t="str">
            <v>Investigaciones internas (control interno) o externas (por parte de órganos de control)</v>
          </cell>
        </row>
        <row r="74">
          <cell r="G74" t="str">
            <v>Posibilidad de presentarse cohecho, concusión y/o prevaricato, en las actuaciones de algún profesional de la Subdirección de Acceso a Tierras en Zonas Focalizadas, a través de la manipulación y/u omisión de información durante las actividades de verificación de los requisitos mínimos del predio en su tipo jurídico, técnico y/o ambiental  bajo el cual se materialice un subsidio</v>
          </cell>
          <cell r="H74" t="str">
            <v xml:space="preserve">Presencia de intereses particulares o conductas de recibir o solicitar beneficios, por parte de los profesionales asignados en la Subdirección de Acceso a Tierras en Zonas Focalizadas o en el territorio donde haga presencia la ANT, para el estudio de predios objeto de materialización del subsidio </v>
          </cell>
          <cell r="L74" t="str">
            <v>Afectación en el logro de indicadores y metas asociadas a la adquisición de predios en zonas focalizadas</v>
          </cell>
        </row>
        <row r="75">
          <cell r="H75" t="str">
            <v>Desconocimiento del equipo profesional asignado, de los requisitos establecidos en los Procedimientos ACCTI-P-016 Materialización del Subsidio - Adquisición del predio y ACCTI-P-017  Materialización del subsidio- Implementación del proyecto productivo, así como, la falta de claridad en la normatividad aplicable.</v>
          </cell>
          <cell r="L75" t="str">
            <v>Investigaciones internas (control interno) o externas (por parte de órganos de control)</v>
          </cell>
        </row>
        <row r="76">
          <cell r="G76" t="str">
            <v>Posibilidad de presentarse cohecho, concusión y/o prevaricato, en las actuaciones de algún profesional de la Subdirección de Acceso a Tierras por Demanda y Descongestión, a través de la manipulación de información en las diferentes etapas del procedimiento de Revocatoria Directa de la DAT</v>
          </cell>
          <cell r="H76" t="str">
            <v>En la elaboración del informe técnico-jurídico, se puede favorecer intereses a particulares a efectos de establecer el inicio fase administrativa y/o judicial</v>
          </cell>
          <cell r="L76" t="str">
            <v>Investigaciones internas (control interno) o externas (por parte de órganos de control)</v>
          </cell>
        </row>
        <row r="77">
          <cell r="H77" t="str">
            <v>Desconocimiento de los requisitos establecidos en el Procedimiento ACCTI-P-005 Revocatoria Baldíos a Persona Natural -Ley 160/94 y ACCTI-P-014 Titulación de Baldíos POSPR, por parte de colaboradores nuevos del Grupo de Revocatoria</v>
          </cell>
        </row>
        <row r="78">
          <cell r="G78" t="str">
            <v>Posibilidad de presentarse cohecho, concusión y/o prevaricato, en las actuaciones de algún profesional de la Subdirección de Acceso a Tierras en Zonas Focalizadas, a través de la manipulación de información entregada a la subdirección, para el análisis de trámite administrativo, según el ACCTI-P-020 Procedimiento Único en Municipios Focalizados</v>
          </cell>
          <cell r="H78" t="str">
            <v>Presencia de intereses particulares o conductas de recibir o solicitar beneficios por parte de los profesionales asignados en la subdirección, para la adjudicación de predios baldíos en las zonas focalizadas</v>
          </cell>
          <cell r="L78" t="str">
            <v>Afectación en el logro de indicadores y metas asociadas a adjudicación de predios baldíos y bienes fiscales patrimoniales en los municipios focalizados</v>
          </cell>
        </row>
        <row r="79">
          <cell r="H79" t="str">
            <v>Desconocimiento de los requisitos establecidos en el Procedimiento ACCTI-P-020 Procedimiento Único en Municipios Focalizados, para la adjudicación de predios baldíos en los municipios focalizados, por parte del equipo profesional asignado</v>
          </cell>
          <cell r="L79" t="str">
            <v>Investigaciones internas (control interno) o externas (por parte de órganos de control)</v>
          </cell>
        </row>
        <row r="80">
          <cell r="G80" t="str">
            <v>Posibilidad de ocurrencia de hechos de concusión o cohecho en la gestión de los trámites administrativos de adjudicación de baldíos y bienes fiscales patrimoniales,  asignación de subsidios, y aquellos relacionados con el reconocimiento de derechos sobre la tierra a población campesina, realizados por las UGT.</v>
          </cell>
          <cell r="H80" t="str">
            <v>Aceptación de dadivas por parte del equipo encargado de desarrollar el proceso en el territorio.</v>
          </cell>
          <cell r="L80" t="str">
            <v>Inequidad en la distribución de los recursos destinados a los subsidios.</v>
          </cell>
        </row>
        <row r="82">
          <cell r="G82" t="str">
            <v>Posibilidad de ocurrencia de hechos de concusión o cohecho en la gestión de las solicitudes de acceso a tierra de las comunidades étnicas tramitadas por la Dirección de Asuntos Étnicos, la Subdirección de Asuntos Étnicos y UGT's donde se delegaron funciones.</v>
          </cell>
          <cell r="H82" t="str">
            <v>Presión Externa o Interferencia Política</v>
          </cell>
          <cell r="L82" t="str">
            <v>Investigaciones Penales, Disciplinarias y Fiscales.</v>
          </cell>
        </row>
        <row r="83">
          <cell r="H83" t="str">
            <v>Existencia de intereses particulares y/o privados en predios de comunidades étnicas.</v>
          </cell>
          <cell r="L83" t="str">
            <v>Afectación en las relaciones de confianza con las comunidades étnicas.</v>
          </cell>
        </row>
        <row r="84">
          <cell r="G84" t="str">
            <v>Posibilidad de ocurrencia de hechos de prevaricato en la atención de las solicitudes de acceso a tierra de las comunidades étnicas tramitadas por la Dirección de Asuntos Étnicos, la Subdirección de Asuntos Étnicos y UGT's donde se delegaron funciones</v>
          </cell>
          <cell r="H84" t="str">
            <v>Presión Externa o Interferencia Política</v>
          </cell>
          <cell r="L84" t="str">
            <v>Investigaciones Penales, Disciplinarias y Fiscales.</v>
          </cell>
        </row>
        <row r="85">
          <cell r="H85" t="str">
            <v>Existencia de intereses particulares y/o privados en predios de comunidades étnicas.</v>
          </cell>
          <cell r="L85" t="str">
            <v>Afectación en las relaciones de confianza con las comunidades étnicas.</v>
          </cell>
        </row>
        <row r="86">
          <cell r="G86" t="str">
            <v>Posibilidad de ocurrencia de prevaricato en la adquisición de predios para comunidades étnicas con avalúos mal practicados, o no aptos para beneficio de terceros.</v>
          </cell>
          <cell r="H86" t="str">
            <v xml:space="preserve">Por que los avalúos son practicados por el IGAC o lonjas privadas, entidades diferentes a la ANT </v>
          </cell>
          <cell r="L86" t="str">
            <v>Detrimento patrimonial por pago de lo debido.</v>
          </cell>
        </row>
        <row r="87">
          <cell r="H87" t="str">
            <v xml:space="preserve">Por que en la visita técnica se identifique que el predio es apto para beneficiar a la comunidad y que no tenga agua </v>
          </cell>
          <cell r="L87" t="str">
            <v>Consecuencia 2 Riesgo 1</v>
          </cell>
        </row>
        <row r="90">
          <cell r="B90" t="str">
            <v>Administración de Tierras.</v>
          </cell>
          <cell r="G90" t="str">
            <v>Posibilidad de presentarse cohecho, concusión y/o prevaricato, en las actuaciones de algún profesional de la Subdirección de Administración de Tierras de la Nación, para agilizar trámites o proferir decisiones administrativas relacionadas con solicitudes de limitación a la propiedad</v>
          </cell>
          <cell r="H90" t="str">
            <v>Presencia de intereses particulares o conductas del profesional designado por SATN, que conlleve a recibir o solicitar beneficios en la verificación del estudio del caso recibido para limitación de la propiedad</v>
          </cell>
          <cell r="L90" t="str">
            <v>Detrimento patrimonial o defraudación, tanto de los particulares como del Estado</v>
          </cell>
        </row>
        <row r="91">
          <cell r="H91" t="str">
            <v>Desconocimiento de los requisitos establecidos en el Procedimiento ADMTI-P-006 Limitación a la Propiedad por parte de colaboradores que ingresan al grupo de LP en la SATN</v>
          </cell>
          <cell r="L91" t="str">
            <v>Investigaciones internas (control interno) o externas (por parte de órganos de control)</v>
          </cell>
        </row>
        <row r="92">
          <cell r="G92" t="str">
            <v>Posibilidad de presentarse cohecho, concusión y/o prevaricato,  en las actuaciones de algún profesional de la Subdirección de Administración de Tierras de la Nación, sobre adjudicación de baldíos a Entidades de Derecho Público</v>
          </cell>
          <cell r="H92" t="str">
            <v>Presencia de intereses particulares o conductas del profesional designado por SATN, que conlleve a recibir o solicitar beneficios para la adjudicación de terrenos baldíos de la Nación a favor de Entidades de Derecho Público.</v>
          </cell>
          <cell r="L92" t="str">
            <v>Afectación en el logro de indicadores y metas asociadas a Entidades de Derecho Público aprobadas en la SATN</v>
          </cell>
        </row>
        <row r="93">
          <cell r="H93" t="str">
            <v>Desconocimiento de los requisitos establecidos en el Procedimiento de Adjudicación de Baldíos a Entidades de Derecho Público por colaboradores que ingresan al grupo de EDP en la SATN.</v>
          </cell>
          <cell r="L93" t="str">
            <v>Investigaciones internas (control interno) o externas (por parte de órganos de control)</v>
          </cell>
        </row>
        <row r="94">
          <cell r="G94" t="str">
            <v>Posibilidad de ocurrencia de hechos de concusión o cohecho en la gestión de los trámites administrativos de caducidad administrativa y condición resolutoria realizados por las UGT .</v>
          </cell>
          <cell r="H94" t="str">
            <v>Amenazas</v>
          </cell>
          <cell r="L94" t="str">
            <v>Investigaciones Penales, Disciplinarias y Fiscales.</v>
          </cell>
        </row>
        <row r="95">
          <cell r="H95" t="str">
            <v>Sobornos</v>
          </cell>
          <cell r="L95" t="str">
            <v xml:space="preserve">2. Caducidad de la potestad administrativa sancionatoria </v>
          </cell>
        </row>
        <row r="110">
          <cell r="B110" t="str">
            <v>Gestión de la Información</v>
          </cell>
          <cell r="G110" t="str">
            <v>Posibilidad de ocurrencia de revelación de secreto, por publicación de información reservada o clasificada sobre los  predios que han sido ofertados a la entidad.</v>
          </cell>
          <cell r="H110" t="str">
            <v>Por la filtración y divulgación de información que deba mantenerse en reserva</v>
          </cell>
          <cell r="L110" t="str">
            <v>Lo que generaría la indebida ocupación del predio - Invasión de tierras.</v>
          </cell>
        </row>
        <row r="112">
          <cell r="G112" t="str">
            <v>Posibilidad de ocurrencia de utilización de asunto sometido a secreto o reserva, por publicación de información reservada o clasificada sobre los Aspirantes a ser beneficiarios de la Reforma Rural Integral y personas que se encuentran en el proceso de compra de tierras por parte de la ANT.</v>
          </cell>
          <cell r="H112" t="str">
            <v xml:space="preserve">Filtración y divulgación de datos específicos del negocio jurídico </v>
          </cell>
          <cell r="L112" t="str">
            <v>Lo que generaría  la aparición de falsos tramitadores</v>
          </cell>
        </row>
        <row r="113">
          <cell r="L113" t="str">
            <v>Lo que generaría la vulnerabilidad de la persona que está adelantando el negocio al conocerce detalles económicos.</v>
          </cell>
        </row>
        <row r="114">
          <cell r="G114" t="str">
            <v>Posibilidad de ocurrencia de utilización indebida de información oficial privilegiada, cuando un colaborador no autorizado, asuma la representación de la entidad frente a los medios de comunicación y la opinión pública.</v>
          </cell>
          <cell r="H114" t="str">
            <v>Suplantación de la vocería oficial de la entidad</v>
          </cell>
          <cell r="L114" t="str">
            <v>Lo que generaría el beneficio particular del tercero con el uso indebido de la imagen institucional.</v>
          </cell>
        </row>
        <row r="120">
          <cell r="B120" t="str">
            <v>Gestión del Talento Humano</v>
          </cell>
          <cell r="G120" t="str">
            <v>Posibilidad de ocurrencia de prevaricato por la vinculación de personal sin cumplimiento de requisitos mínimos en beneficio particular o de un tercero.</v>
          </cell>
          <cell r="H120" t="str">
            <v xml:space="preserve">Intereses de terceros. Omisión intencional en la aplicación de criterios definidos en el Manual de Funciones, competencias y requisitos o la  modificación de los mismos </v>
          </cell>
          <cell r="L120" t="str">
            <v xml:space="preserve"> Investigaciones por parte de órganos de control.</v>
          </cell>
        </row>
        <row r="121">
          <cell r="H121" t="str">
            <v xml:space="preserve">  Presión indebida por parte de jefes o superiores lo cual conlleva a verificación sesgada de cumplimiento de requisitos de vinculación.</v>
          </cell>
          <cell r="L121" t="str">
            <v>Perdida de la credibilidad institucional</v>
          </cell>
        </row>
        <row r="130">
          <cell r="B130" t="str">
            <v>Apoyo Jurídico</v>
          </cell>
          <cell r="G130" t="str">
            <v>Posibilidad de ocurrencia de hechos de prevaricato en las actuaciones administrativas de la Oficina Jurídica relacionadas con la emisión de conceptos jurídicos o en la gestión del cobro coactivo, así como en la defensa técnica frente a demandas, acciones de tutela y demás requerimientos de los jueces de la república.</v>
          </cell>
          <cell r="H130" t="str">
            <v>1. Amenazas o presiones indebidas.</v>
          </cell>
          <cell r="L130" t="str">
            <v>1. Investigaciones y sanciones.</v>
          </cell>
        </row>
        <row r="131">
          <cell r="H131" t="str">
            <v>2. Intereses personales y/o profesionales del colaborador</v>
          </cell>
          <cell r="L131" t="str">
            <v>2. Detrimento patrimonial
3. Perdida de credibilidad institucional (interna y externa)</v>
          </cell>
        </row>
        <row r="132">
          <cell r="G132" t="str">
            <v>La probabilidad de que ocurran actos de cohecho en las acciones administrativas de la Oficina Jurídica ya sea en la emisión de conceptos jurídicos o en la gestión del cobro coactivo, así como en la defensa técnica frente a demandas, acciones de tutela y demás requerimientos de los jueces de la república.</v>
          </cell>
          <cell r="H132" t="str">
            <v>1. Beneficios particulares del colaborador.</v>
          </cell>
          <cell r="L132" t="str">
            <v>1. Investigaciones y sanciones.</v>
          </cell>
        </row>
        <row r="133">
          <cell r="H133" t="str">
            <v>2. Presiones indebidas.</v>
          </cell>
          <cell r="L133" t="str">
            <v>2. Detrimento patrimonial
3. Perdida de credibilidad institucional (interna y externa)</v>
          </cell>
        </row>
        <row r="140">
          <cell r="B140" t="str">
            <v>Adquisición de Bienes y Servicios</v>
          </cell>
          <cell r="G140" t="str">
            <v>Posibilidad de ocurrencia de celebración indebida de contratos en la adquisición de bienes y servicios de la ANT</v>
          </cell>
          <cell r="H140" t="str">
            <v>Indebida verificación de requisitos y evaluación no objetiva de los proveedores.</v>
          </cell>
          <cell r="L140" t="str">
            <v>Detrimento patrimonial.</v>
          </cell>
        </row>
        <row r="141">
          <cell r="H141" t="str">
            <v>Vicios en la estructuración de los pliegos y términos por presiones indebidas de superiores.</v>
          </cell>
          <cell r="L141" t="str">
            <v>Investigaciones y sanciones por parte de órganos de control, así como pérdida de credibilidad institucional.</v>
          </cell>
        </row>
        <row r="150">
          <cell r="B150" t="str">
            <v>Administración de Bienes y Servicios</v>
          </cell>
          <cell r="G150" t="str">
            <v>Posibilidad de incurrir en peculado con los bienes devolutivos de la Agencia Nacional de Tierras.</v>
          </cell>
          <cell r="H150" t="str">
            <v>Desconocimiento de los procedimientos de usos de bienes de la Agencia Nacional de Tierras</v>
          </cell>
          <cell r="L150" t="str">
            <v xml:space="preserve">Detrimento patrimonial e investigaciones y sanciones </v>
          </cell>
        </row>
        <row r="151">
          <cell r="H151" t="str">
            <v>Falta de controles en la asignación y actualización de bienes en el aplicativo</v>
          </cell>
          <cell r="L151" t="str">
            <v>Aumento de costos en mantenimiento y adquisición de bienes</v>
          </cell>
        </row>
        <row r="160">
          <cell r="B160" t="str">
            <v>Gestión Financiera</v>
          </cell>
          <cell r="G160" t="str">
            <v>Posibilidad de ocurrencia de hechos de prevaricato por legalización y obligación de las cuentas de cobro generadas por los proveedores de la Agencia Nacional de Tierras, sin el cumplimiento de requisitos presupuestales y contables exigidos por la entidad y la ley.</v>
          </cell>
          <cell r="H160" t="str">
            <v>Fallas en el control de los requisitos para la causación económica</v>
          </cell>
          <cell r="L160" t="str">
            <v>Detrimento patrimonial</v>
          </cell>
        </row>
        <row r="161">
          <cell r="H161" t="str">
            <v>Desconocimiento del procedimiento de pagos y listas de chequeo</v>
          </cell>
          <cell r="L161" t="str">
            <v>Investigaciones y sanciones por parte de órganos de control, así como perdida de credibilidad institucional</v>
          </cell>
        </row>
      </sheetData>
      <sheetData sheetId="4">
        <row r="26">
          <cell r="G26" t="str">
            <v>Probable</v>
          </cell>
          <cell r="AC26" t="str">
            <v>Catastrófico</v>
          </cell>
          <cell r="AE26" t="str">
            <v>Extremo</v>
          </cell>
          <cell r="AF26" t="str">
            <v>Reducir</v>
          </cell>
        </row>
        <row r="31">
          <cell r="G31" t="str">
            <v>Posible</v>
          </cell>
          <cell r="AC31" t="str">
            <v>Catastrófico</v>
          </cell>
          <cell r="AE31" t="str">
            <v>Extremo</v>
          </cell>
          <cell r="AF31" t="str">
            <v>Reducir</v>
          </cell>
        </row>
        <row r="32">
          <cell r="G32" t="str">
            <v>Posible</v>
          </cell>
          <cell r="AC32" t="str">
            <v>Catastrófico</v>
          </cell>
          <cell r="AE32" t="str">
            <v>Extremo</v>
          </cell>
          <cell r="AF32" t="str">
            <v>Reducir</v>
          </cell>
        </row>
        <row r="33">
          <cell r="G33" t="str">
            <v>Posible</v>
          </cell>
          <cell r="AC33" t="str">
            <v>Catastrófico</v>
          </cell>
          <cell r="AE33" t="str">
            <v>Extremo</v>
          </cell>
          <cell r="AF33" t="str">
            <v>Reducir</v>
          </cell>
        </row>
        <row r="36">
          <cell r="G36" t="str">
            <v>Rara Vez</v>
          </cell>
          <cell r="AC36" t="str">
            <v>Catastrófico</v>
          </cell>
          <cell r="AE36" t="str">
            <v>Extremo</v>
          </cell>
          <cell r="AF36" t="str">
            <v>Reducir</v>
          </cell>
        </row>
        <row r="37">
          <cell r="G37" t="str">
            <v>Rara Vez</v>
          </cell>
          <cell r="AC37" t="str">
            <v>Catastrófico</v>
          </cell>
          <cell r="AE37" t="str">
            <v>Extremo</v>
          </cell>
          <cell r="AF37" t="str">
            <v>Reducir</v>
          </cell>
        </row>
        <row r="41">
          <cell r="G41" t="str">
            <v>Probable</v>
          </cell>
          <cell r="AC41" t="str">
            <v>Catastrófico</v>
          </cell>
          <cell r="AE41" t="str">
            <v>Extremo</v>
          </cell>
          <cell r="AF41" t="str">
            <v>Reducir</v>
          </cell>
        </row>
        <row r="42">
          <cell r="G42" t="str">
            <v>Rara Vez</v>
          </cell>
          <cell r="AC42" t="str">
            <v>Catastrófico</v>
          </cell>
          <cell r="AE42" t="str">
            <v>Extremo</v>
          </cell>
          <cell r="AF42" t="str">
            <v>Reducir</v>
          </cell>
        </row>
        <row r="43">
          <cell r="G43" t="str">
            <v>Probable</v>
          </cell>
          <cell r="AC43" t="str">
            <v>Catastrófico</v>
          </cell>
          <cell r="AE43" t="str">
            <v>Extremo</v>
          </cell>
          <cell r="AF43" t="str">
            <v>Reducir</v>
          </cell>
        </row>
        <row r="44">
          <cell r="G44" t="str">
            <v>Probable</v>
          </cell>
          <cell r="AC44" t="str">
            <v>Catastrófico</v>
          </cell>
          <cell r="AE44" t="str">
            <v>Extremo</v>
          </cell>
          <cell r="AF44" t="str">
            <v>Reducir</v>
          </cell>
        </row>
        <row r="45">
          <cell r="G45" t="str">
            <v>Posible</v>
          </cell>
          <cell r="AC45" t="str">
            <v>Catastrófico</v>
          </cell>
          <cell r="AE45" t="str">
            <v>Extremo</v>
          </cell>
          <cell r="AF45" t="str">
            <v>Reducir</v>
          </cell>
        </row>
        <row r="46">
          <cell r="G46" t="str">
            <v>Posible</v>
          </cell>
          <cell r="AC46" t="str">
            <v>Catastrófico</v>
          </cell>
          <cell r="AE46" t="str">
            <v>Extremo</v>
          </cell>
          <cell r="AF46" t="str">
            <v>Reducir</v>
          </cell>
        </row>
        <row r="47">
          <cell r="G47" t="str">
            <v>Rara Vez</v>
          </cell>
          <cell r="AC47" t="str">
            <v>Catastrófico</v>
          </cell>
          <cell r="AE47" t="str">
            <v>Extremo</v>
          </cell>
          <cell r="AF47" t="str">
            <v>Reducir</v>
          </cell>
        </row>
        <row r="48">
          <cell r="G48" t="str">
            <v>Rara Vez</v>
          </cell>
          <cell r="AC48" t="str">
            <v>Catastrófico</v>
          </cell>
          <cell r="AE48" t="str">
            <v>Extremo</v>
          </cell>
          <cell r="AF48" t="str">
            <v>Reducir</v>
          </cell>
        </row>
        <row r="50">
          <cell r="G50" t="str">
            <v>Posible</v>
          </cell>
          <cell r="AC50" t="str">
            <v>Catastrófico</v>
          </cell>
          <cell r="AE50" t="str">
            <v>Extremo</v>
          </cell>
          <cell r="AF50" t="str">
            <v>Reducir</v>
          </cell>
        </row>
        <row r="51">
          <cell r="G51" t="str">
            <v>Posible</v>
          </cell>
          <cell r="AC51" t="str">
            <v>Catastrófico</v>
          </cell>
          <cell r="AE51" t="str">
            <v>Extremo</v>
          </cell>
          <cell r="AF51" t="str">
            <v>Reducir</v>
          </cell>
        </row>
        <row r="52">
          <cell r="G52" t="str">
            <v>Posible</v>
          </cell>
          <cell r="AC52" t="str">
            <v>Catastrófico</v>
          </cell>
          <cell r="AE52" t="str">
            <v>Extremo</v>
          </cell>
          <cell r="AF52" t="str">
            <v>Reducir</v>
          </cell>
        </row>
        <row r="60">
          <cell r="G60" t="str">
            <v>Probable</v>
          </cell>
          <cell r="AC60" t="str">
            <v>Catastrófico</v>
          </cell>
          <cell r="AE60" t="str">
            <v>Extremo</v>
          </cell>
          <cell r="AF60" t="str">
            <v>Reducir</v>
          </cell>
        </row>
        <row r="61">
          <cell r="G61" t="str">
            <v>Posible</v>
          </cell>
          <cell r="AC61" t="str">
            <v>Catastrófico</v>
          </cell>
          <cell r="AE61" t="str">
            <v>Extremo</v>
          </cell>
          <cell r="AF61" t="str">
            <v>Reducir</v>
          </cell>
        </row>
        <row r="62">
          <cell r="G62" t="str">
            <v>Posible</v>
          </cell>
          <cell r="AC62" t="str">
            <v>Mayor</v>
          </cell>
          <cell r="AE62" t="str">
            <v>Extremo</v>
          </cell>
          <cell r="AF62" t="str">
            <v>Reducir</v>
          </cell>
        </row>
        <row r="65">
          <cell r="G65" t="str">
            <v>Rara Vez</v>
          </cell>
          <cell r="AC65" t="str">
            <v>Mayor</v>
          </cell>
          <cell r="AE65" t="str">
            <v>Alto</v>
          </cell>
          <cell r="AF65" t="str">
            <v>Reducir</v>
          </cell>
        </row>
        <row r="70">
          <cell r="G70" t="str">
            <v>Posible</v>
          </cell>
          <cell r="AC70" t="str">
            <v>Mayor</v>
          </cell>
          <cell r="AE70" t="str">
            <v>Extremo</v>
          </cell>
          <cell r="AF70" t="str">
            <v>Reducir</v>
          </cell>
        </row>
        <row r="71">
          <cell r="G71" t="str">
            <v>Posible</v>
          </cell>
          <cell r="AC71" t="str">
            <v>Catastrófico</v>
          </cell>
          <cell r="AE71" t="str">
            <v>Extremo</v>
          </cell>
          <cell r="AF71" t="str">
            <v>Reducir</v>
          </cell>
        </row>
        <row r="75">
          <cell r="G75" t="str">
            <v>Probable</v>
          </cell>
          <cell r="AC75" t="str">
            <v>Catastrófico</v>
          </cell>
          <cell r="AE75" t="str">
            <v>Extremo</v>
          </cell>
          <cell r="AF75" t="str">
            <v>Reducir</v>
          </cell>
        </row>
        <row r="80">
          <cell r="G80" t="str">
            <v>Probable</v>
          </cell>
          <cell r="AC80" t="str">
            <v>Mayor</v>
          </cell>
          <cell r="AE80" t="str">
            <v>Extremo</v>
          </cell>
          <cell r="AF80" t="str">
            <v>Reducir</v>
          </cell>
        </row>
        <row r="85">
          <cell r="G85" t="str">
            <v>Rara Vez</v>
          </cell>
          <cell r="AC85" t="str">
            <v>Catastrófico</v>
          </cell>
          <cell r="AE85" t="str">
            <v>Extremo</v>
          </cell>
          <cell r="AF85" t="str">
            <v>Reducir</v>
          </cell>
        </row>
      </sheetData>
      <sheetData sheetId="5">
        <row r="42">
          <cell r="AL42" t="str">
            <v>Posible</v>
          </cell>
          <cell r="AP42" t="str">
            <v>Mayor</v>
          </cell>
          <cell r="AQ42" t="str">
            <v>Extremo</v>
          </cell>
          <cell r="AS42" t="str">
            <v>Acción preventiva</v>
          </cell>
        </row>
        <row r="79">
          <cell r="AL79" t="str">
            <v>Rara Vez</v>
          </cell>
          <cell r="AP79" t="str">
            <v>Moderado</v>
          </cell>
          <cell r="AQ79" t="str">
            <v>Moderado</v>
          </cell>
          <cell r="AS79" t="str">
            <v>Acción preventiva</v>
          </cell>
        </row>
        <row r="81">
          <cell r="AL81" t="str">
            <v>Rara Vez</v>
          </cell>
          <cell r="AP81" t="str">
            <v>Moderado</v>
          </cell>
          <cell r="AQ81" t="str">
            <v>Moderado</v>
          </cell>
          <cell r="AS81" t="str">
            <v>Acción preventiva</v>
          </cell>
        </row>
        <row r="83">
          <cell r="AL83" t="str">
            <v>Rara Vez</v>
          </cell>
          <cell r="AP83" t="str">
            <v>Moderado</v>
          </cell>
          <cell r="AQ83" t="str">
            <v>Moderado</v>
          </cell>
          <cell r="AS83" t="str">
            <v>Acción preventiva</v>
          </cell>
        </row>
        <row r="89">
          <cell r="AL89" t="str">
            <v>Rara Vez</v>
          </cell>
          <cell r="AP89" t="str">
            <v>Catastrófico</v>
          </cell>
          <cell r="AQ89" t="str">
            <v>Extremo</v>
          </cell>
          <cell r="AS89" t="str">
            <v>Acción preventiva</v>
          </cell>
        </row>
        <row r="123">
          <cell r="AL123" t="str">
            <v>Rara Vez</v>
          </cell>
          <cell r="AP123" t="str">
            <v>Mayor</v>
          </cell>
          <cell r="AQ123" t="str">
            <v>Alto</v>
          </cell>
          <cell r="AS123" t="str">
            <v>Acción preventiva</v>
          </cell>
        </row>
        <row r="157">
          <cell r="AL157" t="str">
            <v>Improbable</v>
          </cell>
          <cell r="AP157" t="str">
            <v>Moderado</v>
          </cell>
          <cell r="AQ157" t="str">
            <v>Moderado</v>
          </cell>
          <cell r="AS157" t="str">
            <v>Acción preventiva</v>
          </cell>
        </row>
        <row r="159">
          <cell r="AL159" t="str">
            <v>Rara Vez</v>
          </cell>
          <cell r="AP159" t="str">
            <v>Moderado</v>
          </cell>
          <cell r="AQ159" t="str">
            <v>Moderado</v>
          </cell>
          <cell r="AS159" t="str">
            <v>Acción preventiva</v>
          </cell>
        </row>
        <row r="161">
          <cell r="AL161" t="str">
            <v>Improbable</v>
          </cell>
          <cell r="AP161" t="str">
            <v>Catastrófico</v>
          </cell>
          <cell r="AQ161" t="str">
            <v>Extremo</v>
          </cell>
          <cell r="AS161" t="str">
            <v>Acción preventiva</v>
          </cell>
        </row>
        <row r="163">
          <cell r="AL163" t="str">
            <v>Improbable</v>
          </cell>
          <cell r="AP163" t="str">
            <v>Moderado</v>
          </cell>
          <cell r="AQ163" t="str">
            <v>Moderado</v>
          </cell>
          <cell r="AS163" t="str">
            <v>Acción preventiva</v>
          </cell>
        </row>
        <row r="165">
          <cell r="AL165" t="str">
            <v>Improbable</v>
          </cell>
          <cell r="AP165" t="str">
            <v>Mayor</v>
          </cell>
          <cell r="AQ165" t="str">
            <v>Alto</v>
          </cell>
          <cell r="AS165" t="str">
            <v>Acción preventiva</v>
          </cell>
        </row>
        <row r="200">
          <cell r="AL200" t="str">
            <v>Posible</v>
          </cell>
          <cell r="AP200" t="str">
            <v>Catastrófico</v>
          </cell>
          <cell r="AQ200" t="str">
            <v>Extremo</v>
          </cell>
          <cell r="AS200" t="str">
            <v>Acción preventiva</v>
          </cell>
        </row>
        <row r="233">
          <cell r="AL233" t="str">
            <v>Rara Vez</v>
          </cell>
          <cell r="AP233" t="str">
            <v>Catastrófico</v>
          </cell>
          <cell r="AQ233" t="str">
            <v>Extremo</v>
          </cell>
          <cell r="AS233" t="str">
            <v>Acción preventiva</v>
          </cell>
        </row>
        <row r="266">
          <cell r="AL266" t="str">
            <v>Rara Vez</v>
          </cell>
          <cell r="AP266" t="str">
            <v>Moderado</v>
          </cell>
          <cell r="AQ266" t="str">
            <v>Moderado</v>
          </cell>
          <cell r="AS266" t="str">
            <v>Acción preventiva</v>
          </cell>
        </row>
        <row r="268">
          <cell r="AL268" t="str">
            <v>Rara Vez</v>
          </cell>
          <cell r="AP268" t="str">
            <v>Moderado</v>
          </cell>
          <cell r="AQ268" t="str">
            <v>Moderado</v>
          </cell>
          <cell r="AS268" t="str">
            <v>Acción preventiva</v>
          </cell>
        </row>
        <row r="270">
          <cell r="AL270" t="str">
            <v>Rara Vez</v>
          </cell>
          <cell r="AP270" t="str">
            <v>Moderado</v>
          </cell>
          <cell r="AQ270" t="str">
            <v>Moderado</v>
          </cell>
          <cell r="AS270" t="str">
            <v>Acción preventiva</v>
          </cell>
        </row>
        <row r="272">
          <cell r="AL272" t="str">
            <v>Posible</v>
          </cell>
          <cell r="AP272" t="str">
            <v>Catastrófico</v>
          </cell>
          <cell r="AQ272" t="str">
            <v>Extremo</v>
          </cell>
          <cell r="AS272" t="str">
            <v>Acción preventiva</v>
          </cell>
        </row>
        <row r="321">
          <cell r="AL321" t="str">
            <v>Improbable</v>
          </cell>
          <cell r="AP321" t="str">
            <v>Mayor</v>
          </cell>
          <cell r="AQ321" t="str">
            <v>Alto</v>
          </cell>
          <cell r="AS321" t="str">
            <v>Acción preventiva</v>
          </cell>
        </row>
        <row r="323">
          <cell r="AL323" t="str">
            <v>Improbable</v>
          </cell>
          <cell r="AP323" t="str">
            <v>Catastrófico</v>
          </cell>
          <cell r="AQ323" t="str">
            <v>Extremo</v>
          </cell>
          <cell r="AS323" t="str">
            <v>Acción preventiva</v>
          </cell>
        </row>
        <row r="325">
          <cell r="AL325" t="str">
            <v>Posible</v>
          </cell>
          <cell r="AP325" t="str">
            <v>Moderado</v>
          </cell>
          <cell r="AQ325" t="str">
            <v>Alto</v>
          </cell>
          <cell r="AS325" t="str">
            <v>Acción preventiva</v>
          </cell>
        </row>
        <row r="331">
          <cell r="AL331" t="str">
            <v>Rara Vez</v>
          </cell>
          <cell r="AP331" t="str">
            <v>Moderado</v>
          </cell>
          <cell r="AQ331" t="str">
            <v>Moderado</v>
          </cell>
          <cell r="AS331" t="str">
            <v>Acción preventiva</v>
          </cell>
        </row>
        <row r="341">
          <cell r="AL341" t="str">
            <v>Rara Vez</v>
          </cell>
          <cell r="AP341" t="str">
            <v>Moderado</v>
          </cell>
          <cell r="AQ341" t="str">
            <v>Moderado</v>
          </cell>
          <cell r="AS341" t="str">
            <v>Acción preventiva</v>
          </cell>
        </row>
        <row r="343">
          <cell r="AL343" t="str">
            <v>Rara Vez</v>
          </cell>
          <cell r="AP343" t="str">
            <v>Moderado</v>
          </cell>
          <cell r="AQ343" t="str">
            <v>Moderado</v>
          </cell>
          <cell r="AS343" t="str">
            <v>Acción preventiva</v>
          </cell>
        </row>
        <row r="351">
          <cell r="AL351" t="str">
            <v>Probable</v>
          </cell>
          <cell r="AP351" t="str">
            <v>Catastrófico</v>
          </cell>
          <cell r="AQ351" t="str">
            <v>Extremo</v>
          </cell>
          <cell r="AS351" t="str">
            <v>Acción preventiva</v>
          </cell>
        </row>
        <row r="361">
          <cell r="AL361" t="str">
            <v>Improbable</v>
          </cell>
          <cell r="AP361" t="str">
            <v>Mayor</v>
          </cell>
          <cell r="AQ361" t="str">
            <v>Alto</v>
          </cell>
          <cell r="AS361" t="str">
            <v>Acción preventiva</v>
          </cell>
        </row>
        <row r="371">
          <cell r="AL371" t="str">
            <v>Rara Vez</v>
          </cell>
          <cell r="AP371" t="str">
            <v>Mayor</v>
          </cell>
          <cell r="AQ371" t="str">
            <v>Alto</v>
          </cell>
          <cell r="AS371" t="str">
            <v>Acción preventiva</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MRC V2 2024"/>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T297"/>
  <sheetViews>
    <sheetView tabSelected="1" topLeftCell="Z1" zoomScale="70" zoomScaleNormal="70" workbookViewId="0">
      <selection activeCell="AT126" sqref="AT126"/>
    </sheetView>
  </sheetViews>
  <sheetFormatPr baseColWidth="10" defaultColWidth="9.140625" defaultRowHeight="12.75" x14ac:dyDescent="0.25"/>
  <cols>
    <col min="1" max="1" width="1.85546875" style="7" customWidth="1"/>
    <col min="2" max="2" width="21.28515625" style="7" customWidth="1"/>
    <col min="3" max="3" width="15" style="8" customWidth="1"/>
    <col min="4" max="4" width="54.42578125" style="7" customWidth="1"/>
    <col min="5" max="5" width="15.140625" style="7" customWidth="1"/>
    <col min="6" max="6" width="19.28515625" style="7" customWidth="1"/>
    <col min="7" max="7" width="28.5703125" style="7" customWidth="1"/>
    <col min="8" max="8" width="4.140625" style="7" customWidth="1"/>
    <col min="9" max="9" width="5.140625" style="7" customWidth="1"/>
    <col min="10" max="11" width="6.140625" style="7" customWidth="1"/>
    <col min="12" max="12" width="16.7109375" style="7" customWidth="1"/>
    <col min="13" max="13" width="99.28515625" style="7" hidden="1" customWidth="1"/>
    <col min="14" max="14" width="41.85546875" style="7" hidden="1" customWidth="1"/>
    <col min="15" max="15" width="52.28515625" style="7" hidden="1" customWidth="1"/>
    <col min="16" max="16" width="19.140625" style="7" hidden="1" customWidth="1"/>
    <col min="17" max="17" width="50" style="7" hidden="1" customWidth="1"/>
    <col min="18" max="18" width="13.28515625" style="7" hidden="1" customWidth="1"/>
    <col min="19" max="19" width="13.7109375" style="7" hidden="1" customWidth="1"/>
    <col min="20" max="20" width="12.42578125" style="7" hidden="1" customWidth="1"/>
    <col min="21" max="21" width="12.5703125" style="7" hidden="1" customWidth="1"/>
    <col min="22" max="22" width="3.85546875" style="7" hidden="1" customWidth="1"/>
    <col min="23" max="23" width="4.42578125" style="7" hidden="1" customWidth="1"/>
    <col min="24" max="24" width="4.85546875" style="7" hidden="1" customWidth="1"/>
    <col min="25" max="25" width="5.42578125" style="7" hidden="1" customWidth="1"/>
    <col min="26" max="27" width="48.85546875" style="7" customWidth="1"/>
    <col min="28" max="28" width="21.42578125" style="7" customWidth="1"/>
    <col min="29" max="29" width="33.5703125" style="7" hidden="1" customWidth="1"/>
    <col min="30" max="30" width="28.140625" style="7" customWidth="1"/>
    <col min="31" max="31" width="50.5703125" style="7" hidden="1" customWidth="1"/>
    <col min="32" max="32" width="10.85546875" style="7" customWidth="1"/>
    <col min="33" max="33" width="5.28515625" style="7" hidden="1" customWidth="1"/>
    <col min="34" max="35" width="5.85546875" style="7" hidden="1" customWidth="1"/>
    <col min="36" max="36" width="5.140625" style="7" hidden="1" customWidth="1"/>
    <col min="37" max="37" width="5" style="7" hidden="1" customWidth="1"/>
    <col min="38" max="38" width="5.7109375" style="7" hidden="1" customWidth="1"/>
    <col min="39" max="39" width="6" style="7" hidden="1" customWidth="1"/>
    <col min="40" max="40" width="5.28515625" style="7" hidden="1" customWidth="1"/>
    <col min="41" max="41" width="5.7109375" style="7" customWidth="1"/>
    <col min="42" max="42" width="5.28515625" style="7" customWidth="1"/>
    <col min="43" max="43" width="5.7109375" style="7" customWidth="1"/>
    <col min="44" max="44" width="6.28515625" style="7" customWidth="1"/>
    <col min="45" max="45" width="20.5703125" style="7" customWidth="1"/>
    <col min="46" max="46" width="34" style="56" customWidth="1"/>
    <col min="47" max="16384" width="9.140625" style="7"/>
  </cols>
  <sheetData>
    <row r="1" spans="2:46" ht="14.25" customHeight="1" thickBot="1" x14ac:dyDescent="0.3"/>
    <row r="2" spans="2:46" ht="39" customHeight="1" x14ac:dyDescent="0.25">
      <c r="B2" s="218"/>
      <c r="C2" s="219"/>
      <c r="D2" s="220"/>
      <c r="E2" s="224" t="s">
        <v>0</v>
      </c>
      <c r="F2" s="224"/>
      <c r="G2" s="225" t="s">
        <v>1</v>
      </c>
      <c r="H2" s="226"/>
      <c r="I2" s="226"/>
      <c r="J2" s="226"/>
      <c r="K2" s="226"/>
      <c r="L2" s="226"/>
      <c r="M2" s="226"/>
      <c r="N2" s="226"/>
      <c r="O2" s="226"/>
      <c r="P2" s="226"/>
      <c r="Q2" s="226"/>
      <c r="R2" s="226"/>
      <c r="S2" s="226"/>
      <c r="T2" s="226"/>
      <c r="U2" s="226"/>
      <c r="V2" s="226"/>
      <c r="W2" s="226"/>
      <c r="X2" s="226"/>
      <c r="Y2" s="226"/>
      <c r="Z2" s="226"/>
      <c r="AA2" s="226"/>
      <c r="AB2" s="226"/>
      <c r="AC2" s="226"/>
      <c r="AD2" s="227"/>
      <c r="AE2" s="228" t="s">
        <v>2</v>
      </c>
      <c r="AF2" s="229"/>
      <c r="AG2" s="229"/>
      <c r="AH2" s="229"/>
      <c r="AI2" s="126"/>
      <c r="AJ2" s="126"/>
      <c r="AK2" s="126"/>
      <c r="AL2" s="126"/>
      <c r="AM2" s="126"/>
      <c r="AN2" s="126"/>
      <c r="AO2" s="126"/>
      <c r="AP2" s="126"/>
      <c r="AQ2" s="126"/>
      <c r="AR2" s="126"/>
      <c r="AS2" s="126"/>
    </row>
    <row r="3" spans="2:46" ht="34.5" customHeight="1" x14ac:dyDescent="0.25">
      <c r="B3" s="221"/>
      <c r="C3" s="222"/>
      <c r="D3" s="223"/>
      <c r="E3" s="230" t="s">
        <v>3</v>
      </c>
      <c r="F3" s="230"/>
      <c r="G3" s="207" t="s">
        <v>4</v>
      </c>
      <c r="H3" s="208"/>
      <c r="I3" s="208"/>
      <c r="J3" s="208"/>
      <c r="K3" s="208"/>
      <c r="L3" s="208"/>
      <c r="M3" s="208"/>
      <c r="N3" s="208"/>
      <c r="O3" s="208"/>
      <c r="P3" s="208"/>
      <c r="Q3" s="208"/>
      <c r="R3" s="208"/>
      <c r="S3" s="208"/>
      <c r="T3" s="208"/>
      <c r="U3" s="208"/>
      <c r="V3" s="208"/>
      <c r="W3" s="208"/>
      <c r="X3" s="208"/>
      <c r="Y3" s="208"/>
      <c r="Z3" s="208"/>
      <c r="AA3" s="208"/>
      <c r="AB3" s="208"/>
      <c r="AC3" s="208"/>
      <c r="AD3" s="209"/>
      <c r="AE3" s="231" t="s">
        <v>5</v>
      </c>
      <c r="AF3" s="232"/>
      <c r="AG3" s="232"/>
      <c r="AH3" s="232"/>
      <c r="AI3" s="126"/>
      <c r="AJ3" s="126"/>
      <c r="AK3" s="126"/>
      <c r="AL3" s="126"/>
      <c r="AM3" s="126"/>
      <c r="AN3" s="126"/>
      <c r="AO3" s="126"/>
      <c r="AP3" s="126"/>
      <c r="AQ3" s="126"/>
      <c r="AR3" s="126"/>
      <c r="AS3" s="126"/>
    </row>
    <row r="4" spans="2:46" ht="34.5" customHeight="1" x14ac:dyDescent="0.25">
      <c r="B4" s="221"/>
      <c r="C4" s="222"/>
      <c r="D4" s="223"/>
      <c r="E4" s="230" t="s">
        <v>6</v>
      </c>
      <c r="F4" s="230"/>
      <c r="G4" s="207" t="s">
        <v>7</v>
      </c>
      <c r="H4" s="208"/>
      <c r="I4" s="208"/>
      <c r="J4" s="208"/>
      <c r="K4" s="208"/>
      <c r="L4" s="208"/>
      <c r="M4" s="208"/>
      <c r="N4" s="208"/>
      <c r="O4" s="208"/>
      <c r="P4" s="208"/>
      <c r="Q4" s="208"/>
      <c r="R4" s="208"/>
      <c r="S4" s="208"/>
      <c r="T4" s="208"/>
      <c r="U4" s="208"/>
      <c r="V4" s="208"/>
      <c r="W4" s="208"/>
      <c r="X4" s="208"/>
      <c r="Y4" s="208"/>
      <c r="Z4" s="208"/>
      <c r="AA4" s="208"/>
      <c r="AB4" s="208"/>
      <c r="AC4" s="208"/>
      <c r="AD4" s="209"/>
      <c r="AE4" s="210" t="s">
        <v>8</v>
      </c>
      <c r="AF4" s="211"/>
      <c r="AG4" s="211"/>
      <c r="AH4" s="211"/>
      <c r="AI4" s="126"/>
      <c r="AJ4" s="126"/>
      <c r="AK4" s="126"/>
      <c r="AL4" s="126"/>
      <c r="AM4" s="126"/>
      <c r="AN4" s="126"/>
      <c r="AO4" s="126"/>
      <c r="AP4" s="126"/>
      <c r="AQ4" s="126"/>
      <c r="AR4" s="126"/>
      <c r="AS4" s="126"/>
    </row>
    <row r="5" spans="2:46" ht="39.75" customHeight="1" x14ac:dyDescent="0.25">
      <c r="B5" s="221"/>
      <c r="C5" s="222"/>
      <c r="D5" s="223"/>
      <c r="E5" s="214" t="s">
        <v>9</v>
      </c>
      <c r="F5" s="214"/>
      <c r="G5" s="215" t="s">
        <v>10</v>
      </c>
      <c r="H5" s="216"/>
      <c r="I5" s="216"/>
      <c r="J5" s="216"/>
      <c r="K5" s="216"/>
      <c r="L5" s="216"/>
      <c r="M5" s="216"/>
      <c r="N5" s="216"/>
      <c r="O5" s="216"/>
      <c r="P5" s="216"/>
      <c r="Q5" s="216"/>
      <c r="R5" s="216"/>
      <c r="S5" s="216"/>
      <c r="T5" s="216"/>
      <c r="U5" s="216"/>
      <c r="V5" s="216"/>
      <c r="W5" s="216"/>
      <c r="X5" s="216"/>
      <c r="Y5" s="216"/>
      <c r="Z5" s="216"/>
      <c r="AA5" s="216"/>
      <c r="AB5" s="216"/>
      <c r="AC5" s="216"/>
      <c r="AD5" s="217"/>
      <c r="AE5" s="212"/>
      <c r="AF5" s="213"/>
      <c r="AG5" s="213"/>
      <c r="AH5" s="213"/>
      <c r="AI5" s="126"/>
      <c r="AJ5" s="126"/>
      <c r="AK5" s="126"/>
      <c r="AL5" s="126"/>
      <c r="AM5" s="126"/>
      <c r="AN5" s="126"/>
      <c r="AO5" s="126"/>
      <c r="AP5" s="126"/>
      <c r="AQ5" s="126"/>
      <c r="AR5" s="126"/>
      <c r="AS5" s="126"/>
    </row>
    <row r="6" spans="2:46" ht="47.25" customHeight="1" thickBot="1" x14ac:dyDescent="0.3">
      <c r="B6" s="123" t="s">
        <v>11</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5"/>
    </row>
    <row r="7" spans="2:46" ht="54" customHeight="1" x14ac:dyDescent="0.25">
      <c r="B7" s="194" t="s">
        <v>12</v>
      </c>
      <c r="C7" s="193"/>
      <c r="D7" s="193"/>
      <c r="E7" s="193"/>
      <c r="F7" s="193"/>
      <c r="G7" s="195"/>
      <c r="H7" s="196" t="s">
        <v>13</v>
      </c>
      <c r="I7" s="197"/>
      <c r="J7" s="197"/>
      <c r="K7" s="198"/>
      <c r="L7" s="194" t="s">
        <v>14</v>
      </c>
      <c r="M7" s="193"/>
      <c r="N7" s="193"/>
      <c r="O7" s="193"/>
      <c r="P7" s="193"/>
      <c r="Q7" s="195"/>
      <c r="R7" s="194" t="s">
        <v>15</v>
      </c>
      <c r="S7" s="193"/>
      <c r="T7" s="193"/>
      <c r="U7" s="195"/>
      <c r="V7" s="194" t="s">
        <v>16</v>
      </c>
      <c r="W7" s="193"/>
      <c r="X7" s="193"/>
      <c r="Y7" s="195"/>
      <c r="Z7" s="199" t="s">
        <v>1031</v>
      </c>
      <c r="AA7" s="200"/>
      <c r="AB7" s="194" t="s">
        <v>17</v>
      </c>
      <c r="AC7" s="193"/>
      <c r="AD7" s="193"/>
      <c r="AE7" s="195"/>
      <c r="AF7" s="193" t="s">
        <v>18</v>
      </c>
      <c r="AG7" s="193"/>
      <c r="AH7" s="193"/>
      <c r="AI7" s="193"/>
      <c r="AJ7" s="193"/>
      <c r="AK7" s="193"/>
      <c r="AL7" s="193"/>
      <c r="AM7" s="193"/>
      <c r="AN7" s="193"/>
      <c r="AO7" s="193"/>
      <c r="AP7" s="193"/>
      <c r="AQ7" s="193"/>
      <c r="AR7" s="193"/>
      <c r="AS7" s="122" t="s">
        <v>1031</v>
      </c>
      <c r="AT7" s="122"/>
    </row>
    <row r="8" spans="2:46" ht="77.25" thickBot="1" x14ac:dyDescent="0.3">
      <c r="B8" s="9" t="s">
        <v>19</v>
      </c>
      <c r="C8" s="10" t="s">
        <v>20</v>
      </c>
      <c r="D8" s="10" t="s">
        <v>21</v>
      </c>
      <c r="E8" s="10" t="s">
        <v>22</v>
      </c>
      <c r="F8" s="10" t="s">
        <v>23</v>
      </c>
      <c r="G8" s="11" t="s">
        <v>24</v>
      </c>
      <c r="H8" s="12" t="s">
        <v>25</v>
      </c>
      <c r="I8" s="13" t="s">
        <v>26</v>
      </c>
      <c r="J8" s="13" t="s">
        <v>27</v>
      </c>
      <c r="K8" s="14" t="s">
        <v>28</v>
      </c>
      <c r="L8" s="15" t="s">
        <v>29</v>
      </c>
      <c r="M8" s="16" t="s">
        <v>30</v>
      </c>
      <c r="N8" s="16" t="s">
        <v>31</v>
      </c>
      <c r="O8" s="16" t="s">
        <v>32</v>
      </c>
      <c r="P8" s="16" t="s">
        <v>33</v>
      </c>
      <c r="Q8" s="17" t="s">
        <v>34</v>
      </c>
      <c r="R8" s="15" t="s">
        <v>35</v>
      </c>
      <c r="S8" s="16" t="s">
        <v>36</v>
      </c>
      <c r="T8" s="16" t="s">
        <v>37</v>
      </c>
      <c r="U8" s="17" t="s">
        <v>38</v>
      </c>
      <c r="V8" s="18" t="s">
        <v>25</v>
      </c>
      <c r="W8" s="19" t="s">
        <v>26</v>
      </c>
      <c r="X8" s="19" t="s">
        <v>39</v>
      </c>
      <c r="Y8" s="20" t="s">
        <v>28</v>
      </c>
      <c r="Z8" s="39" t="s">
        <v>1032</v>
      </c>
      <c r="AA8" s="39" t="s">
        <v>1043</v>
      </c>
      <c r="AB8" s="21" t="s">
        <v>40</v>
      </c>
      <c r="AC8" s="10" t="s">
        <v>41</v>
      </c>
      <c r="AD8" s="10" t="s">
        <v>42</v>
      </c>
      <c r="AE8" s="11" t="s">
        <v>43</v>
      </c>
      <c r="AF8" s="22" t="s">
        <v>44</v>
      </c>
      <c r="AG8" s="13" t="s">
        <v>45</v>
      </c>
      <c r="AH8" s="13" t="s">
        <v>46</v>
      </c>
      <c r="AI8" s="13" t="s">
        <v>47</v>
      </c>
      <c r="AJ8" s="13" t="s">
        <v>48</v>
      </c>
      <c r="AK8" s="13" t="s">
        <v>49</v>
      </c>
      <c r="AL8" s="13" t="s">
        <v>50</v>
      </c>
      <c r="AM8" s="13" t="s">
        <v>51</v>
      </c>
      <c r="AN8" s="13" t="s">
        <v>52</v>
      </c>
      <c r="AO8" s="13" t="s">
        <v>53</v>
      </c>
      <c r="AP8" s="13" t="s">
        <v>54</v>
      </c>
      <c r="AQ8" s="13" t="s">
        <v>55</v>
      </c>
      <c r="AR8" s="23" t="s">
        <v>56</v>
      </c>
      <c r="AS8" s="39" t="s">
        <v>1032</v>
      </c>
      <c r="AT8" s="39" t="s">
        <v>1043</v>
      </c>
    </row>
    <row r="9" spans="2:46" ht="102" customHeight="1" x14ac:dyDescent="0.25">
      <c r="B9" s="133" t="str">
        <f>'[1]3-IDENTIFICACIÓN DEL RIESGO'!B42</f>
        <v>Gestión del Modelo de Atención.</v>
      </c>
      <c r="C9" s="135" t="s">
        <v>57</v>
      </c>
      <c r="D9" s="137" t="str">
        <f>'[1]3-IDENTIFICACIÓN DEL RIESGO'!G42</f>
        <v>La posibilidad de ocurrencia de hechos de concusión o cohecho en la atención a la ciudadanía en la UGT’S, PAT’S y cualquier ventanilla de atención al ciudadano.</v>
      </c>
      <c r="E9" s="137" t="s">
        <v>58</v>
      </c>
      <c r="F9" s="24" t="str">
        <f>'[1]3-IDENTIFICACIÓN DEL RIESGO'!H42</f>
        <v>Amenazas</v>
      </c>
      <c r="G9" s="24" t="str">
        <f>'[1]3-IDENTIFICACIÓN DEL RIESGO'!L42</f>
        <v>Pérdida de la credibilidad institucional e investigaciones y sanciones</v>
      </c>
      <c r="H9" s="119" t="str">
        <f>'[1]4-VALORACIÓN DEL RIESGO'!G26</f>
        <v>Probable</v>
      </c>
      <c r="I9" s="119" t="str">
        <f>'[1]4-VALORACIÓN DEL RIESGO'!AC26</f>
        <v>Catastrófico</v>
      </c>
      <c r="J9" s="119" t="str">
        <f>'[1]4-VALORACIÓN DEL RIESGO'!AE26</f>
        <v>Extremo</v>
      </c>
      <c r="K9" s="119" t="str">
        <f>'[1]4-VALORACIÓN DEL RIESGO'!AF26</f>
        <v>Reducir</v>
      </c>
      <c r="L9" s="25" t="s">
        <v>59</v>
      </c>
      <c r="M9" s="180" t="s">
        <v>60</v>
      </c>
      <c r="N9" s="181"/>
      <c r="O9" s="181"/>
      <c r="P9" s="181"/>
      <c r="Q9" s="181"/>
      <c r="R9" s="181"/>
      <c r="S9" s="181"/>
      <c r="T9" s="181"/>
      <c r="U9" s="182"/>
      <c r="V9" s="119" t="str">
        <f>'[1]5-CONTROLES'!AL42</f>
        <v>Posible</v>
      </c>
      <c r="W9" s="119" t="str">
        <f>'[1]5-CONTROLES'!AP42</f>
        <v>Mayor</v>
      </c>
      <c r="X9" s="119" t="str">
        <f>'[1]5-CONTROLES'!AQ42</f>
        <v>Extremo</v>
      </c>
      <c r="Y9" s="119" t="str">
        <f>'[1]5-CONTROLES'!AS42</f>
        <v>Acción preventiva</v>
      </c>
      <c r="Z9" s="89" t="s">
        <v>1033</v>
      </c>
      <c r="AA9" s="88" t="s">
        <v>1045</v>
      </c>
      <c r="AB9" s="25" t="s">
        <v>61</v>
      </c>
      <c r="AC9" s="5" t="s">
        <v>62</v>
      </c>
      <c r="AD9" s="58" t="s">
        <v>63</v>
      </c>
      <c r="AE9" s="58" t="s">
        <v>64</v>
      </c>
      <c r="AF9" s="59">
        <v>3</v>
      </c>
      <c r="AG9" s="42"/>
      <c r="AH9" s="42"/>
      <c r="AI9" s="42">
        <v>1</v>
      </c>
      <c r="AJ9" s="42"/>
      <c r="AK9" s="42"/>
      <c r="AL9" s="42"/>
      <c r="AM9" s="42">
        <v>1</v>
      </c>
      <c r="AN9" s="42"/>
      <c r="AO9" s="42"/>
      <c r="AP9" s="42"/>
      <c r="AQ9" s="42">
        <v>1</v>
      </c>
      <c r="AR9" s="42"/>
      <c r="AS9" s="99" t="s">
        <v>1040</v>
      </c>
      <c r="AT9" s="92" t="s">
        <v>1116</v>
      </c>
    </row>
    <row r="10" spans="2:46" ht="117.75" customHeight="1" x14ac:dyDescent="0.25">
      <c r="B10" s="134"/>
      <c r="C10" s="178"/>
      <c r="D10" s="179"/>
      <c r="E10" s="179"/>
      <c r="F10" s="137" t="str">
        <f>'[1]3-IDENTIFICACIÓN DEL RIESGO'!H43</f>
        <v>Sobornos</v>
      </c>
      <c r="G10" s="137" t="str">
        <f>'[1]3-IDENTIFICACIÓN DEL RIESGO'!L43</f>
        <v>Oportunidad para estafas a ciudadanos</v>
      </c>
      <c r="H10" s="120"/>
      <c r="I10" s="120"/>
      <c r="J10" s="120"/>
      <c r="K10" s="120"/>
      <c r="L10" s="25" t="s">
        <v>65</v>
      </c>
      <c r="M10" s="183"/>
      <c r="N10" s="184"/>
      <c r="O10" s="184"/>
      <c r="P10" s="184"/>
      <c r="Q10" s="184"/>
      <c r="R10" s="184"/>
      <c r="S10" s="184"/>
      <c r="T10" s="184"/>
      <c r="U10" s="185"/>
      <c r="V10" s="120"/>
      <c r="W10" s="120"/>
      <c r="X10" s="120"/>
      <c r="Y10" s="120"/>
      <c r="Z10" s="89" t="s">
        <v>1033</v>
      </c>
      <c r="AA10" s="88" t="s">
        <v>1089</v>
      </c>
      <c r="AB10" s="25" t="s">
        <v>66</v>
      </c>
      <c r="AC10" s="1" t="s">
        <v>67</v>
      </c>
      <c r="AD10" s="60" t="s">
        <v>68</v>
      </c>
      <c r="AE10" s="60" t="s">
        <v>69</v>
      </c>
      <c r="AF10" s="59">
        <v>12</v>
      </c>
      <c r="AG10" s="42">
        <v>1</v>
      </c>
      <c r="AH10" s="42">
        <v>1</v>
      </c>
      <c r="AI10" s="42">
        <v>1</v>
      </c>
      <c r="AJ10" s="42">
        <v>1</v>
      </c>
      <c r="AK10" s="42">
        <v>1</v>
      </c>
      <c r="AL10" s="42">
        <v>1</v>
      </c>
      <c r="AM10" s="42">
        <v>1</v>
      </c>
      <c r="AN10" s="42">
        <v>1</v>
      </c>
      <c r="AO10" s="42">
        <v>1</v>
      </c>
      <c r="AP10" s="42">
        <v>1</v>
      </c>
      <c r="AQ10" s="42">
        <v>1</v>
      </c>
      <c r="AR10" s="42">
        <v>1</v>
      </c>
      <c r="AS10" s="99" t="s">
        <v>1039</v>
      </c>
      <c r="AT10" s="100" t="s">
        <v>1117</v>
      </c>
    </row>
    <row r="11" spans="2:46" ht="76.5" customHeight="1" x14ac:dyDescent="0.25">
      <c r="B11" s="134"/>
      <c r="C11" s="178"/>
      <c r="D11" s="179"/>
      <c r="E11" s="179"/>
      <c r="F11" s="179"/>
      <c r="G11" s="179"/>
      <c r="H11" s="120"/>
      <c r="I11" s="120"/>
      <c r="J11" s="120"/>
      <c r="K11" s="120"/>
      <c r="L11" s="25" t="s">
        <v>70</v>
      </c>
      <c r="M11" s="183"/>
      <c r="N11" s="184"/>
      <c r="O11" s="184"/>
      <c r="P11" s="184"/>
      <c r="Q11" s="184"/>
      <c r="R11" s="184"/>
      <c r="S11" s="184"/>
      <c r="T11" s="184"/>
      <c r="U11" s="185"/>
      <c r="V11" s="120"/>
      <c r="W11" s="120"/>
      <c r="X11" s="120"/>
      <c r="Y11" s="120"/>
      <c r="Z11" s="89" t="s">
        <v>1034</v>
      </c>
      <c r="AA11" s="88" t="s">
        <v>1046</v>
      </c>
      <c r="AB11" s="25" t="s">
        <v>71</v>
      </c>
      <c r="AC11" s="1" t="s">
        <v>72</v>
      </c>
      <c r="AD11" s="60" t="s">
        <v>73</v>
      </c>
      <c r="AE11" s="60" t="s">
        <v>74</v>
      </c>
      <c r="AF11" s="61">
        <v>2</v>
      </c>
      <c r="AG11" s="43"/>
      <c r="AH11" s="43">
        <v>1</v>
      </c>
      <c r="AI11" s="43"/>
      <c r="AJ11" s="43"/>
      <c r="AK11" s="43"/>
      <c r="AL11" s="43"/>
      <c r="AM11" s="43"/>
      <c r="AN11" s="43">
        <v>1</v>
      </c>
      <c r="AO11" s="42"/>
      <c r="AP11" s="42"/>
      <c r="AQ11" s="42"/>
      <c r="AR11" s="42"/>
      <c r="AS11" s="99" t="s">
        <v>1033</v>
      </c>
      <c r="AT11" s="100" t="s">
        <v>1118</v>
      </c>
    </row>
    <row r="12" spans="2:46" ht="60" customHeight="1" x14ac:dyDescent="0.25">
      <c r="B12" s="134"/>
      <c r="C12" s="178"/>
      <c r="D12" s="179"/>
      <c r="E12" s="179"/>
      <c r="F12" s="179"/>
      <c r="G12" s="179"/>
      <c r="H12" s="120"/>
      <c r="I12" s="120"/>
      <c r="J12" s="120"/>
      <c r="K12" s="120"/>
      <c r="L12" s="25" t="s">
        <v>75</v>
      </c>
      <c r="M12" s="183"/>
      <c r="N12" s="184"/>
      <c r="O12" s="184"/>
      <c r="P12" s="184"/>
      <c r="Q12" s="184"/>
      <c r="R12" s="184"/>
      <c r="S12" s="184"/>
      <c r="T12" s="184"/>
      <c r="U12" s="185"/>
      <c r="V12" s="120"/>
      <c r="W12" s="120"/>
      <c r="X12" s="120"/>
      <c r="Y12" s="120"/>
      <c r="Z12" s="89" t="s">
        <v>1033</v>
      </c>
      <c r="AA12" s="88" t="s">
        <v>1047</v>
      </c>
      <c r="AB12" s="25" t="s">
        <v>76</v>
      </c>
      <c r="AC12" s="5" t="s">
        <v>77</v>
      </c>
      <c r="AD12" s="60" t="s">
        <v>78</v>
      </c>
      <c r="AE12" s="60" t="s">
        <v>79</v>
      </c>
      <c r="AF12" s="59">
        <v>2</v>
      </c>
      <c r="AG12" s="42"/>
      <c r="AH12" s="42">
        <v>1</v>
      </c>
      <c r="AI12" s="42"/>
      <c r="AJ12" s="42"/>
      <c r="AK12" s="42"/>
      <c r="AL12" s="42"/>
      <c r="AM12" s="42"/>
      <c r="AN12" s="42">
        <v>1</v>
      </c>
      <c r="AO12" s="42"/>
      <c r="AP12" s="42"/>
      <c r="AQ12" s="42"/>
      <c r="AR12" s="42"/>
      <c r="AS12" s="99" t="s">
        <v>1033</v>
      </c>
      <c r="AT12" s="100" t="s">
        <v>1119</v>
      </c>
    </row>
    <row r="13" spans="2:46" ht="77.25" customHeight="1" x14ac:dyDescent="0.25">
      <c r="B13" s="134"/>
      <c r="C13" s="178"/>
      <c r="D13" s="179"/>
      <c r="E13" s="179"/>
      <c r="F13" s="179"/>
      <c r="G13" s="179"/>
      <c r="H13" s="120"/>
      <c r="I13" s="120"/>
      <c r="J13" s="120"/>
      <c r="K13" s="120"/>
      <c r="L13" s="25" t="s">
        <v>80</v>
      </c>
      <c r="M13" s="183"/>
      <c r="N13" s="184"/>
      <c r="O13" s="184"/>
      <c r="P13" s="184"/>
      <c r="Q13" s="184"/>
      <c r="R13" s="184"/>
      <c r="S13" s="184"/>
      <c r="T13" s="184"/>
      <c r="U13" s="185"/>
      <c r="V13" s="120"/>
      <c r="W13" s="120"/>
      <c r="X13" s="120"/>
      <c r="Y13" s="120"/>
      <c r="Z13" s="89" t="s">
        <v>1033</v>
      </c>
      <c r="AA13" s="90" t="s">
        <v>1048</v>
      </c>
      <c r="AB13" s="25" t="s">
        <v>81</v>
      </c>
      <c r="AC13" s="5" t="s">
        <v>82</v>
      </c>
      <c r="AD13" s="60" t="s">
        <v>83</v>
      </c>
      <c r="AE13" s="60" t="s">
        <v>84</v>
      </c>
      <c r="AF13" s="59">
        <v>1</v>
      </c>
      <c r="AG13" s="42"/>
      <c r="AH13" s="42"/>
      <c r="AI13" s="42"/>
      <c r="AJ13" s="42"/>
      <c r="AK13" s="42"/>
      <c r="AL13" s="42"/>
      <c r="AM13" s="42"/>
      <c r="AN13" s="42"/>
      <c r="AO13" s="42"/>
      <c r="AP13" s="42"/>
      <c r="AQ13" s="42"/>
      <c r="AR13" s="42">
        <v>1</v>
      </c>
      <c r="AS13" s="99" t="s">
        <v>1034</v>
      </c>
      <c r="AT13" s="92" t="s">
        <v>1120</v>
      </c>
    </row>
    <row r="14" spans="2:46" ht="46.5" customHeight="1" x14ac:dyDescent="0.25">
      <c r="B14" s="134"/>
      <c r="C14" s="178"/>
      <c r="D14" s="179"/>
      <c r="E14" s="179"/>
      <c r="F14" s="179"/>
      <c r="G14" s="179"/>
      <c r="H14" s="120"/>
      <c r="I14" s="120"/>
      <c r="J14" s="120"/>
      <c r="K14" s="120"/>
      <c r="L14" s="25" t="s">
        <v>85</v>
      </c>
      <c r="M14" s="183"/>
      <c r="N14" s="184"/>
      <c r="O14" s="184"/>
      <c r="P14" s="184"/>
      <c r="Q14" s="184"/>
      <c r="R14" s="184"/>
      <c r="S14" s="184"/>
      <c r="T14" s="184"/>
      <c r="U14" s="185"/>
      <c r="V14" s="120"/>
      <c r="W14" s="120"/>
      <c r="X14" s="120"/>
      <c r="Y14" s="120"/>
      <c r="Z14" s="89" t="s">
        <v>1033</v>
      </c>
      <c r="AA14" s="88" t="s">
        <v>1049</v>
      </c>
      <c r="AB14" s="25" t="s">
        <v>86</v>
      </c>
      <c r="AC14" s="1" t="s">
        <v>87</v>
      </c>
      <c r="AD14" s="60" t="s">
        <v>88</v>
      </c>
      <c r="AE14" s="60" t="s">
        <v>89</v>
      </c>
      <c r="AF14" s="59">
        <v>2</v>
      </c>
      <c r="AG14" s="42"/>
      <c r="AH14" s="42"/>
      <c r="AI14" s="42"/>
      <c r="AJ14" s="42"/>
      <c r="AK14" s="42"/>
      <c r="AL14" s="42">
        <v>1</v>
      </c>
      <c r="AM14" s="42"/>
      <c r="AN14" s="42"/>
      <c r="AO14" s="42"/>
      <c r="AP14" s="42">
        <v>1</v>
      </c>
      <c r="AQ14" s="42"/>
      <c r="AR14" s="42"/>
      <c r="AS14" s="99" t="s">
        <v>1034</v>
      </c>
      <c r="AT14" s="92" t="s">
        <v>1121</v>
      </c>
    </row>
    <row r="15" spans="2:46" ht="61.5" customHeight="1" x14ac:dyDescent="0.25">
      <c r="B15" s="134"/>
      <c r="C15" s="178"/>
      <c r="D15" s="179"/>
      <c r="E15" s="179"/>
      <c r="F15" s="179"/>
      <c r="G15" s="179"/>
      <c r="H15" s="120"/>
      <c r="I15" s="120"/>
      <c r="J15" s="120"/>
      <c r="K15" s="120"/>
      <c r="L15" s="25" t="s">
        <v>90</v>
      </c>
      <c r="M15" s="183"/>
      <c r="N15" s="184"/>
      <c r="O15" s="184"/>
      <c r="P15" s="184"/>
      <c r="Q15" s="184"/>
      <c r="R15" s="184"/>
      <c r="S15" s="184"/>
      <c r="T15" s="184"/>
      <c r="U15" s="185"/>
      <c r="V15" s="120"/>
      <c r="W15" s="120"/>
      <c r="X15" s="120"/>
      <c r="Y15" s="120"/>
      <c r="Z15" s="89" t="s">
        <v>1033</v>
      </c>
      <c r="AA15" s="88" t="s">
        <v>1050</v>
      </c>
      <c r="AB15" s="25" t="s">
        <v>91</v>
      </c>
      <c r="AC15" s="1" t="s">
        <v>92</v>
      </c>
      <c r="AD15" s="60" t="s">
        <v>93</v>
      </c>
      <c r="AE15" s="60" t="s">
        <v>94</v>
      </c>
      <c r="AF15" s="61">
        <v>12</v>
      </c>
      <c r="AG15" s="43">
        <v>1</v>
      </c>
      <c r="AH15" s="43">
        <v>1</v>
      </c>
      <c r="AI15" s="43">
        <v>1</v>
      </c>
      <c r="AJ15" s="43">
        <v>1</v>
      </c>
      <c r="AK15" s="43">
        <v>1</v>
      </c>
      <c r="AL15" s="43">
        <v>1</v>
      </c>
      <c r="AM15" s="43">
        <v>1</v>
      </c>
      <c r="AN15" s="43">
        <v>1</v>
      </c>
      <c r="AO15" s="43">
        <v>1</v>
      </c>
      <c r="AP15" s="43">
        <v>1</v>
      </c>
      <c r="AQ15" s="43">
        <v>1</v>
      </c>
      <c r="AR15" s="43">
        <v>1</v>
      </c>
      <c r="AS15" s="99" t="s">
        <v>1033</v>
      </c>
      <c r="AT15" s="92" t="s">
        <v>1122</v>
      </c>
    </row>
    <row r="16" spans="2:46" ht="60" customHeight="1" x14ac:dyDescent="0.25">
      <c r="B16" s="134"/>
      <c r="C16" s="178"/>
      <c r="D16" s="179"/>
      <c r="E16" s="179"/>
      <c r="F16" s="179"/>
      <c r="G16" s="179"/>
      <c r="H16" s="120"/>
      <c r="I16" s="120"/>
      <c r="J16" s="120"/>
      <c r="K16" s="120"/>
      <c r="L16" s="25" t="s">
        <v>95</v>
      </c>
      <c r="M16" s="183"/>
      <c r="N16" s="184"/>
      <c r="O16" s="184"/>
      <c r="P16" s="184"/>
      <c r="Q16" s="184"/>
      <c r="R16" s="184"/>
      <c r="S16" s="184"/>
      <c r="T16" s="184"/>
      <c r="U16" s="185"/>
      <c r="V16" s="120"/>
      <c r="W16" s="120"/>
      <c r="X16" s="120"/>
      <c r="Y16" s="120"/>
      <c r="Z16" s="89" t="s">
        <v>1033</v>
      </c>
      <c r="AA16" s="88" t="s">
        <v>1051</v>
      </c>
      <c r="AB16" s="25" t="s">
        <v>96</v>
      </c>
      <c r="AC16" s="1" t="s">
        <v>97</v>
      </c>
      <c r="AD16" s="60" t="s">
        <v>98</v>
      </c>
      <c r="AE16" s="60" t="s">
        <v>99</v>
      </c>
      <c r="AF16" s="59">
        <v>4</v>
      </c>
      <c r="AG16" s="42"/>
      <c r="AH16" s="42"/>
      <c r="AI16" s="42">
        <v>1</v>
      </c>
      <c r="AJ16" s="42"/>
      <c r="AK16" s="42"/>
      <c r="AL16" s="42">
        <v>1</v>
      </c>
      <c r="AM16" s="42"/>
      <c r="AN16" s="42"/>
      <c r="AO16" s="42">
        <v>1</v>
      </c>
      <c r="AP16" s="42"/>
      <c r="AQ16" s="42"/>
      <c r="AR16" s="42">
        <v>1</v>
      </c>
      <c r="AS16" s="99" t="s">
        <v>1034</v>
      </c>
      <c r="AT16" s="92" t="s">
        <v>1123</v>
      </c>
    </row>
    <row r="17" spans="2:46" ht="61.5" customHeight="1" x14ac:dyDescent="0.25">
      <c r="B17" s="134"/>
      <c r="C17" s="178"/>
      <c r="D17" s="179"/>
      <c r="E17" s="179"/>
      <c r="F17" s="179"/>
      <c r="G17" s="179"/>
      <c r="H17" s="120"/>
      <c r="I17" s="120"/>
      <c r="J17" s="120"/>
      <c r="K17" s="120"/>
      <c r="L17" s="25" t="s">
        <v>100</v>
      </c>
      <c r="M17" s="183"/>
      <c r="N17" s="184"/>
      <c r="O17" s="184"/>
      <c r="P17" s="184"/>
      <c r="Q17" s="184"/>
      <c r="R17" s="184"/>
      <c r="S17" s="184"/>
      <c r="T17" s="184"/>
      <c r="U17" s="185"/>
      <c r="V17" s="120"/>
      <c r="W17" s="120"/>
      <c r="X17" s="120"/>
      <c r="Y17" s="120"/>
      <c r="Z17" s="89" t="s">
        <v>1033</v>
      </c>
      <c r="AA17" s="88" t="s">
        <v>1052</v>
      </c>
      <c r="AB17" s="25" t="s">
        <v>101</v>
      </c>
      <c r="AC17" s="1" t="s">
        <v>102</v>
      </c>
      <c r="AD17" s="60" t="s">
        <v>103</v>
      </c>
      <c r="AE17" s="60" t="s">
        <v>69</v>
      </c>
      <c r="AF17" s="59">
        <v>12</v>
      </c>
      <c r="AG17" s="42">
        <v>1</v>
      </c>
      <c r="AH17" s="42">
        <v>1</v>
      </c>
      <c r="AI17" s="42">
        <v>1</v>
      </c>
      <c r="AJ17" s="42">
        <v>1</v>
      </c>
      <c r="AK17" s="42">
        <v>1</v>
      </c>
      <c r="AL17" s="42">
        <v>1</v>
      </c>
      <c r="AM17" s="42">
        <v>1</v>
      </c>
      <c r="AN17" s="42">
        <v>1</v>
      </c>
      <c r="AO17" s="42">
        <v>1</v>
      </c>
      <c r="AP17" s="42">
        <v>1</v>
      </c>
      <c r="AQ17" s="42">
        <v>1</v>
      </c>
      <c r="AR17" s="42">
        <v>1</v>
      </c>
      <c r="AS17" s="99" t="s">
        <v>1033</v>
      </c>
      <c r="AT17" s="92" t="s">
        <v>1124</v>
      </c>
    </row>
    <row r="18" spans="2:46" ht="63.75" customHeight="1" x14ac:dyDescent="0.25">
      <c r="B18" s="134"/>
      <c r="C18" s="178"/>
      <c r="D18" s="179"/>
      <c r="E18" s="179"/>
      <c r="F18" s="179"/>
      <c r="G18" s="179"/>
      <c r="H18" s="120"/>
      <c r="I18" s="120"/>
      <c r="J18" s="120"/>
      <c r="K18" s="120"/>
      <c r="L18" s="25" t="s">
        <v>104</v>
      </c>
      <c r="M18" s="183"/>
      <c r="N18" s="184"/>
      <c r="O18" s="184"/>
      <c r="P18" s="184"/>
      <c r="Q18" s="184"/>
      <c r="R18" s="184"/>
      <c r="S18" s="184"/>
      <c r="T18" s="184"/>
      <c r="U18" s="185"/>
      <c r="V18" s="120"/>
      <c r="W18" s="120"/>
      <c r="X18" s="120"/>
      <c r="Y18" s="120"/>
      <c r="Z18" s="89" t="s">
        <v>1033</v>
      </c>
      <c r="AA18" s="88" t="s">
        <v>1053</v>
      </c>
      <c r="AB18" s="25" t="s">
        <v>105</v>
      </c>
      <c r="AC18" s="1" t="s">
        <v>106</v>
      </c>
      <c r="AD18" s="60" t="s">
        <v>107</v>
      </c>
      <c r="AE18" s="60" t="s">
        <v>108</v>
      </c>
      <c r="AF18" s="59">
        <v>4</v>
      </c>
      <c r="AG18" s="44"/>
      <c r="AH18" s="42">
        <v>1</v>
      </c>
      <c r="AI18" s="44"/>
      <c r="AJ18" s="44"/>
      <c r="AK18" s="42">
        <v>1</v>
      </c>
      <c r="AL18" s="44"/>
      <c r="AM18" s="44"/>
      <c r="AN18" s="42">
        <v>1</v>
      </c>
      <c r="AO18" s="44"/>
      <c r="AP18" s="44"/>
      <c r="AQ18" s="42">
        <v>1</v>
      </c>
      <c r="AR18" s="44"/>
      <c r="AS18" s="99" t="s">
        <v>1034</v>
      </c>
      <c r="AT18" s="92" t="s">
        <v>1125</v>
      </c>
    </row>
    <row r="19" spans="2:46" ht="63.75" customHeight="1" x14ac:dyDescent="0.25">
      <c r="B19" s="134"/>
      <c r="C19" s="178"/>
      <c r="D19" s="179"/>
      <c r="E19" s="179"/>
      <c r="F19" s="179"/>
      <c r="G19" s="179"/>
      <c r="H19" s="120"/>
      <c r="I19" s="120"/>
      <c r="J19" s="120"/>
      <c r="K19" s="120"/>
      <c r="L19" s="25" t="s">
        <v>109</v>
      </c>
      <c r="M19" s="183"/>
      <c r="N19" s="184"/>
      <c r="O19" s="184"/>
      <c r="P19" s="184"/>
      <c r="Q19" s="184"/>
      <c r="R19" s="184"/>
      <c r="S19" s="184"/>
      <c r="T19" s="184"/>
      <c r="U19" s="185"/>
      <c r="V19" s="120"/>
      <c r="W19" s="120"/>
      <c r="X19" s="120"/>
      <c r="Y19" s="120"/>
      <c r="Z19" s="89" t="s">
        <v>1034</v>
      </c>
      <c r="AA19" s="88" t="s">
        <v>1054</v>
      </c>
      <c r="AB19" s="25" t="s">
        <v>110</v>
      </c>
      <c r="AC19" s="1" t="s">
        <v>111</v>
      </c>
      <c r="AD19" s="60" t="s">
        <v>112</v>
      </c>
      <c r="AE19" s="60" t="s">
        <v>113</v>
      </c>
      <c r="AF19" s="62">
        <v>2</v>
      </c>
      <c r="AG19" s="44"/>
      <c r="AH19" s="46"/>
      <c r="AI19" s="46">
        <v>1</v>
      </c>
      <c r="AJ19" s="44"/>
      <c r="AK19" s="44"/>
      <c r="AL19" s="44"/>
      <c r="AM19" s="44"/>
      <c r="AN19" s="43"/>
      <c r="AO19" s="43">
        <v>1</v>
      </c>
      <c r="AP19" s="43"/>
      <c r="AQ19" s="43"/>
      <c r="AR19" s="43"/>
      <c r="AS19" s="99" t="s">
        <v>1034</v>
      </c>
      <c r="AT19" s="92" t="s">
        <v>1126</v>
      </c>
    </row>
    <row r="20" spans="2:46" ht="64.5" customHeight="1" x14ac:dyDescent="0.25">
      <c r="B20" s="134"/>
      <c r="C20" s="178"/>
      <c r="D20" s="179"/>
      <c r="E20" s="179"/>
      <c r="F20" s="179"/>
      <c r="G20" s="179"/>
      <c r="H20" s="120"/>
      <c r="I20" s="120"/>
      <c r="J20" s="120"/>
      <c r="K20" s="120"/>
      <c r="L20" s="25" t="s">
        <v>114</v>
      </c>
      <c r="M20" s="183"/>
      <c r="N20" s="184"/>
      <c r="O20" s="184"/>
      <c r="P20" s="184"/>
      <c r="Q20" s="184"/>
      <c r="R20" s="184"/>
      <c r="S20" s="184"/>
      <c r="T20" s="184"/>
      <c r="U20" s="185"/>
      <c r="V20" s="120"/>
      <c r="W20" s="120"/>
      <c r="X20" s="120"/>
      <c r="Y20" s="120"/>
      <c r="Z20" s="89" t="s">
        <v>1033</v>
      </c>
      <c r="AA20" s="88" t="s">
        <v>1055</v>
      </c>
      <c r="AB20" s="25" t="s">
        <v>115</v>
      </c>
      <c r="AC20" s="5" t="s">
        <v>116</v>
      </c>
      <c r="AD20" s="60" t="s">
        <v>117</v>
      </c>
      <c r="AE20" s="60" t="s">
        <v>118</v>
      </c>
      <c r="AF20" s="59">
        <v>4</v>
      </c>
      <c r="AG20" s="42"/>
      <c r="AH20" s="42"/>
      <c r="AI20" s="42">
        <v>1</v>
      </c>
      <c r="AJ20" s="42"/>
      <c r="AK20" s="42"/>
      <c r="AL20" s="42">
        <v>1</v>
      </c>
      <c r="AM20" s="42"/>
      <c r="AN20" s="42"/>
      <c r="AO20" s="42">
        <v>1</v>
      </c>
      <c r="AP20" s="42"/>
      <c r="AQ20" s="42"/>
      <c r="AR20" s="42">
        <v>1</v>
      </c>
      <c r="AS20" s="99" t="s">
        <v>1033</v>
      </c>
      <c r="AT20" s="92" t="s">
        <v>1127</v>
      </c>
    </row>
    <row r="21" spans="2:46" ht="63" customHeight="1" x14ac:dyDescent="0.25">
      <c r="B21" s="134"/>
      <c r="C21" s="178"/>
      <c r="D21" s="179"/>
      <c r="E21" s="179"/>
      <c r="F21" s="179"/>
      <c r="G21" s="179"/>
      <c r="H21" s="120"/>
      <c r="I21" s="120"/>
      <c r="J21" s="120"/>
      <c r="K21" s="120"/>
      <c r="L21" s="25" t="s">
        <v>119</v>
      </c>
      <c r="M21" s="183"/>
      <c r="N21" s="184"/>
      <c r="O21" s="184"/>
      <c r="P21" s="184"/>
      <c r="Q21" s="184"/>
      <c r="R21" s="184"/>
      <c r="S21" s="184"/>
      <c r="T21" s="184"/>
      <c r="U21" s="185"/>
      <c r="V21" s="120"/>
      <c r="W21" s="120"/>
      <c r="X21" s="120"/>
      <c r="Y21" s="120"/>
      <c r="Z21" s="89" t="s">
        <v>1036</v>
      </c>
      <c r="AA21" s="88" t="s">
        <v>1056</v>
      </c>
      <c r="AB21" s="25"/>
      <c r="AC21" s="26" t="s">
        <v>120</v>
      </c>
      <c r="AD21" s="60" t="s">
        <v>121</v>
      </c>
      <c r="AE21" s="60"/>
      <c r="AF21" s="59"/>
      <c r="AG21" s="42"/>
      <c r="AH21" s="42"/>
      <c r="AI21" s="42"/>
      <c r="AJ21" s="42"/>
      <c r="AK21" s="42"/>
      <c r="AL21" s="42"/>
      <c r="AM21" s="42"/>
      <c r="AN21" s="42"/>
      <c r="AO21" s="42"/>
      <c r="AP21" s="42"/>
      <c r="AQ21" s="42"/>
      <c r="AR21" s="42"/>
      <c r="AS21" s="99" t="s">
        <v>1037</v>
      </c>
      <c r="AT21" s="100" t="s">
        <v>1128</v>
      </c>
    </row>
    <row r="22" spans="2:46" ht="61.5" customHeight="1" x14ac:dyDescent="0.25">
      <c r="B22" s="134"/>
      <c r="C22" s="178"/>
      <c r="D22" s="179"/>
      <c r="E22" s="179"/>
      <c r="F22" s="179"/>
      <c r="G22" s="179"/>
      <c r="H22" s="120"/>
      <c r="I22" s="120"/>
      <c r="J22" s="120"/>
      <c r="K22" s="120"/>
      <c r="L22" s="25" t="s">
        <v>122</v>
      </c>
      <c r="M22" s="183"/>
      <c r="N22" s="184"/>
      <c r="O22" s="184"/>
      <c r="P22" s="184"/>
      <c r="Q22" s="184"/>
      <c r="R22" s="184"/>
      <c r="S22" s="184"/>
      <c r="T22" s="184"/>
      <c r="U22" s="185"/>
      <c r="V22" s="120"/>
      <c r="W22" s="120"/>
      <c r="X22" s="120"/>
      <c r="Y22" s="120"/>
      <c r="Z22" s="89" t="s">
        <v>1033</v>
      </c>
      <c r="AA22" s="88" t="s">
        <v>1068</v>
      </c>
      <c r="AB22" s="25" t="s">
        <v>123</v>
      </c>
      <c r="AC22" s="5" t="s">
        <v>124</v>
      </c>
      <c r="AD22" s="60" t="s">
        <v>125</v>
      </c>
      <c r="AE22" s="60" t="s">
        <v>126</v>
      </c>
      <c r="AF22" s="59">
        <v>2</v>
      </c>
      <c r="AG22" s="42"/>
      <c r="AH22" s="42">
        <v>1</v>
      </c>
      <c r="AI22" s="42"/>
      <c r="AJ22" s="42"/>
      <c r="AK22" s="42"/>
      <c r="AL22" s="42"/>
      <c r="AM22" s="42"/>
      <c r="AN22" s="42"/>
      <c r="AO22" s="42"/>
      <c r="AP22" s="42">
        <v>1</v>
      </c>
      <c r="AQ22" s="42"/>
      <c r="AR22" s="42"/>
      <c r="AS22" s="99" t="s">
        <v>1033</v>
      </c>
      <c r="AT22" s="92" t="s">
        <v>1129</v>
      </c>
    </row>
    <row r="23" spans="2:46" ht="61.5" customHeight="1" x14ac:dyDescent="0.25">
      <c r="B23" s="134"/>
      <c r="C23" s="178"/>
      <c r="D23" s="179"/>
      <c r="E23" s="179"/>
      <c r="F23" s="179"/>
      <c r="G23" s="179"/>
      <c r="H23" s="120"/>
      <c r="I23" s="120"/>
      <c r="J23" s="120"/>
      <c r="K23" s="120"/>
      <c r="L23" s="25"/>
      <c r="M23" s="183"/>
      <c r="N23" s="184"/>
      <c r="O23" s="184"/>
      <c r="P23" s="184"/>
      <c r="Q23" s="184"/>
      <c r="R23" s="184"/>
      <c r="S23" s="184"/>
      <c r="T23" s="184"/>
      <c r="U23" s="185"/>
      <c r="V23" s="120"/>
      <c r="W23" s="120"/>
      <c r="X23" s="120"/>
      <c r="Y23" s="120"/>
      <c r="Z23" s="89"/>
      <c r="AA23" s="88"/>
      <c r="AB23" s="25" t="s">
        <v>127</v>
      </c>
      <c r="AC23" s="1" t="s">
        <v>128</v>
      </c>
      <c r="AD23" s="60" t="s">
        <v>129</v>
      </c>
      <c r="AE23" s="60" t="s">
        <v>130</v>
      </c>
      <c r="AF23" s="59">
        <v>2</v>
      </c>
      <c r="AG23" s="42"/>
      <c r="AH23" s="42">
        <v>1</v>
      </c>
      <c r="AI23" s="42"/>
      <c r="AJ23" s="42"/>
      <c r="AK23" s="42"/>
      <c r="AL23" s="42"/>
      <c r="AM23" s="42"/>
      <c r="AN23" s="42"/>
      <c r="AO23" s="42">
        <v>1</v>
      </c>
      <c r="AP23" s="42"/>
      <c r="AQ23" s="42"/>
      <c r="AR23" s="42"/>
      <c r="AS23" s="99" t="s">
        <v>1033</v>
      </c>
      <c r="AT23" s="100" t="s">
        <v>1130</v>
      </c>
    </row>
    <row r="24" spans="2:46" ht="64.5" customHeight="1" x14ac:dyDescent="0.25">
      <c r="B24" s="134"/>
      <c r="C24" s="178"/>
      <c r="D24" s="179"/>
      <c r="E24" s="179"/>
      <c r="F24" s="179"/>
      <c r="G24" s="179"/>
      <c r="H24" s="120"/>
      <c r="I24" s="120"/>
      <c r="J24" s="120"/>
      <c r="K24" s="120"/>
      <c r="L24" s="25" t="s">
        <v>131</v>
      </c>
      <c r="M24" s="183"/>
      <c r="N24" s="184"/>
      <c r="O24" s="184"/>
      <c r="P24" s="184"/>
      <c r="Q24" s="184"/>
      <c r="R24" s="184"/>
      <c r="S24" s="184"/>
      <c r="T24" s="184"/>
      <c r="U24" s="185"/>
      <c r="V24" s="120"/>
      <c r="W24" s="120"/>
      <c r="X24" s="120"/>
      <c r="Y24" s="120"/>
      <c r="Z24" s="89" t="s">
        <v>1036</v>
      </c>
      <c r="AA24" s="88" t="s">
        <v>1057</v>
      </c>
      <c r="AB24" s="25" t="s">
        <v>132</v>
      </c>
      <c r="AC24" s="1" t="s">
        <v>133</v>
      </c>
      <c r="AD24" s="60" t="s">
        <v>134</v>
      </c>
      <c r="AE24" s="60" t="s">
        <v>69</v>
      </c>
      <c r="AF24" s="59">
        <v>12</v>
      </c>
      <c r="AG24" s="42">
        <v>1</v>
      </c>
      <c r="AH24" s="42">
        <v>1</v>
      </c>
      <c r="AI24" s="42">
        <v>1</v>
      </c>
      <c r="AJ24" s="42">
        <v>1</v>
      </c>
      <c r="AK24" s="42">
        <v>1</v>
      </c>
      <c r="AL24" s="42">
        <v>1</v>
      </c>
      <c r="AM24" s="42">
        <v>1</v>
      </c>
      <c r="AN24" s="42">
        <v>1</v>
      </c>
      <c r="AO24" s="42">
        <v>1</v>
      </c>
      <c r="AP24" s="42">
        <v>1</v>
      </c>
      <c r="AQ24" s="42">
        <v>1</v>
      </c>
      <c r="AR24" s="42">
        <v>1</v>
      </c>
      <c r="AS24" s="99" t="s">
        <v>1033</v>
      </c>
      <c r="AT24" s="92" t="s">
        <v>1131</v>
      </c>
    </row>
    <row r="25" spans="2:46" ht="74.25" customHeight="1" x14ac:dyDescent="0.25">
      <c r="B25" s="134"/>
      <c r="C25" s="178"/>
      <c r="D25" s="179"/>
      <c r="E25" s="179"/>
      <c r="F25" s="179"/>
      <c r="G25" s="179"/>
      <c r="H25" s="120"/>
      <c r="I25" s="120"/>
      <c r="J25" s="120"/>
      <c r="K25" s="120"/>
      <c r="L25" s="25" t="s">
        <v>135</v>
      </c>
      <c r="M25" s="183"/>
      <c r="N25" s="184"/>
      <c r="O25" s="184"/>
      <c r="P25" s="184"/>
      <c r="Q25" s="184"/>
      <c r="R25" s="184"/>
      <c r="S25" s="184"/>
      <c r="T25" s="184"/>
      <c r="U25" s="185"/>
      <c r="V25" s="120"/>
      <c r="W25" s="120"/>
      <c r="X25" s="120"/>
      <c r="Y25" s="120"/>
      <c r="Z25" s="89" t="s">
        <v>1034</v>
      </c>
      <c r="AA25" s="88" t="s">
        <v>1058</v>
      </c>
      <c r="AB25" s="25" t="s">
        <v>136</v>
      </c>
      <c r="AC25" s="1" t="s">
        <v>137</v>
      </c>
      <c r="AD25" s="60" t="s">
        <v>138</v>
      </c>
      <c r="AE25" s="60" t="s">
        <v>139</v>
      </c>
      <c r="AF25" s="62">
        <v>6</v>
      </c>
      <c r="AG25" s="44"/>
      <c r="AH25" s="45">
        <v>1</v>
      </c>
      <c r="AI25" s="45"/>
      <c r="AJ25" s="45">
        <v>1</v>
      </c>
      <c r="AK25" s="45"/>
      <c r="AL25" s="45">
        <v>1</v>
      </c>
      <c r="AM25" s="45"/>
      <c r="AN25" s="45">
        <v>1</v>
      </c>
      <c r="AO25" s="45"/>
      <c r="AP25" s="45">
        <v>1</v>
      </c>
      <c r="AQ25" s="45">
        <v>1</v>
      </c>
      <c r="AR25" s="44"/>
      <c r="AS25" s="99" t="s">
        <v>1033</v>
      </c>
      <c r="AT25" s="92" t="s">
        <v>1132</v>
      </c>
    </row>
    <row r="26" spans="2:46" ht="60" customHeight="1" x14ac:dyDescent="0.25">
      <c r="B26" s="134"/>
      <c r="C26" s="178"/>
      <c r="D26" s="179"/>
      <c r="E26" s="179"/>
      <c r="F26" s="179"/>
      <c r="G26" s="179"/>
      <c r="H26" s="120"/>
      <c r="I26" s="120"/>
      <c r="J26" s="120"/>
      <c r="K26" s="120"/>
      <c r="L26" s="25" t="s">
        <v>140</v>
      </c>
      <c r="M26" s="183"/>
      <c r="N26" s="184"/>
      <c r="O26" s="184"/>
      <c r="P26" s="184"/>
      <c r="Q26" s="184"/>
      <c r="R26" s="184"/>
      <c r="S26" s="184"/>
      <c r="T26" s="184"/>
      <c r="U26" s="185"/>
      <c r="V26" s="120"/>
      <c r="W26" s="120"/>
      <c r="X26" s="120"/>
      <c r="Y26" s="120"/>
      <c r="Z26" s="89" t="s">
        <v>1034</v>
      </c>
      <c r="AA26" s="88" t="s">
        <v>1094</v>
      </c>
      <c r="AB26" s="25" t="s">
        <v>141</v>
      </c>
      <c r="AC26" s="1" t="s">
        <v>142</v>
      </c>
      <c r="AD26" s="60" t="s">
        <v>143</v>
      </c>
      <c r="AE26" s="60" t="s">
        <v>144</v>
      </c>
      <c r="AF26" s="63">
        <f>+AI26+AL26+AO26+AR26</f>
        <v>1</v>
      </c>
      <c r="AG26" s="44"/>
      <c r="AH26" s="44"/>
      <c r="AI26" s="44">
        <v>0.25</v>
      </c>
      <c r="AJ26" s="44"/>
      <c r="AK26" s="44"/>
      <c r="AL26" s="44">
        <v>0.25</v>
      </c>
      <c r="AM26" s="44"/>
      <c r="AN26" s="44"/>
      <c r="AO26" s="44">
        <v>0.25</v>
      </c>
      <c r="AP26" s="44"/>
      <c r="AQ26" s="44"/>
      <c r="AR26" s="44">
        <v>0.25</v>
      </c>
      <c r="AS26" s="99" t="s">
        <v>1034</v>
      </c>
      <c r="AT26" s="92" t="s">
        <v>1133</v>
      </c>
    </row>
    <row r="27" spans="2:46" ht="70.5" customHeight="1" x14ac:dyDescent="0.25">
      <c r="B27" s="134"/>
      <c r="C27" s="178"/>
      <c r="D27" s="179"/>
      <c r="E27" s="179"/>
      <c r="F27" s="179"/>
      <c r="G27" s="179"/>
      <c r="H27" s="120"/>
      <c r="I27" s="120"/>
      <c r="J27" s="120"/>
      <c r="K27" s="120"/>
      <c r="L27" s="25" t="s">
        <v>145</v>
      </c>
      <c r="M27" s="183"/>
      <c r="N27" s="184"/>
      <c r="O27" s="184"/>
      <c r="P27" s="184"/>
      <c r="Q27" s="184"/>
      <c r="R27" s="184"/>
      <c r="S27" s="184"/>
      <c r="T27" s="184"/>
      <c r="U27" s="185"/>
      <c r="V27" s="120"/>
      <c r="W27" s="120"/>
      <c r="X27" s="120"/>
      <c r="Y27" s="120"/>
      <c r="Z27" s="89" t="s">
        <v>1034</v>
      </c>
      <c r="AA27" s="88" t="s">
        <v>1094</v>
      </c>
      <c r="AB27" s="25" t="s">
        <v>146</v>
      </c>
      <c r="AC27" s="1" t="s">
        <v>147</v>
      </c>
      <c r="AD27" s="60" t="s">
        <v>148</v>
      </c>
      <c r="AE27" s="60" t="s">
        <v>149</v>
      </c>
      <c r="AF27" s="63">
        <f>+AI27+AL27+AO27+AR27</f>
        <v>1</v>
      </c>
      <c r="AG27" s="44"/>
      <c r="AH27" s="44"/>
      <c r="AI27" s="44">
        <v>0.25</v>
      </c>
      <c r="AJ27" s="44"/>
      <c r="AK27" s="44"/>
      <c r="AL27" s="44">
        <v>0.25</v>
      </c>
      <c r="AM27" s="44"/>
      <c r="AN27" s="44"/>
      <c r="AO27" s="44">
        <v>0.25</v>
      </c>
      <c r="AP27" s="44"/>
      <c r="AQ27" s="44"/>
      <c r="AR27" s="44">
        <v>0.25</v>
      </c>
      <c r="AS27" s="99" t="s">
        <v>1034</v>
      </c>
      <c r="AT27" s="92" t="s">
        <v>1134</v>
      </c>
    </row>
    <row r="28" spans="2:46" ht="64.5" customHeight="1" x14ac:dyDescent="0.25">
      <c r="B28" s="134"/>
      <c r="C28" s="178"/>
      <c r="D28" s="179"/>
      <c r="E28" s="179"/>
      <c r="F28" s="179"/>
      <c r="G28" s="179"/>
      <c r="H28" s="120"/>
      <c r="I28" s="120"/>
      <c r="J28" s="120"/>
      <c r="K28" s="120"/>
      <c r="L28" s="25" t="s">
        <v>150</v>
      </c>
      <c r="M28" s="183"/>
      <c r="N28" s="184"/>
      <c r="O28" s="184"/>
      <c r="P28" s="184"/>
      <c r="Q28" s="184"/>
      <c r="R28" s="184"/>
      <c r="S28" s="184"/>
      <c r="T28" s="184"/>
      <c r="U28" s="185"/>
      <c r="V28" s="120"/>
      <c r="W28" s="120"/>
      <c r="X28" s="120"/>
      <c r="Y28" s="120"/>
      <c r="Z28" s="89" t="s">
        <v>1033</v>
      </c>
      <c r="AA28" s="88" t="s">
        <v>1095</v>
      </c>
      <c r="AB28" s="25" t="s">
        <v>151</v>
      </c>
      <c r="AC28" s="5" t="s">
        <v>152</v>
      </c>
      <c r="AD28" s="60" t="s">
        <v>153</v>
      </c>
      <c r="AE28" s="60" t="s">
        <v>154</v>
      </c>
      <c r="AF28" s="63">
        <v>1</v>
      </c>
      <c r="AG28" s="44"/>
      <c r="AH28" s="44"/>
      <c r="AI28" s="44"/>
      <c r="AJ28" s="44"/>
      <c r="AK28" s="44"/>
      <c r="AL28" s="44">
        <v>0.5</v>
      </c>
      <c r="AM28" s="44"/>
      <c r="AN28" s="44"/>
      <c r="AO28" s="44"/>
      <c r="AP28" s="44"/>
      <c r="AQ28" s="44"/>
      <c r="AR28" s="44">
        <v>0.5</v>
      </c>
      <c r="AS28" s="99" t="s">
        <v>1034</v>
      </c>
      <c r="AT28" s="92" t="s">
        <v>1135</v>
      </c>
    </row>
    <row r="29" spans="2:46" ht="59.25" customHeight="1" x14ac:dyDescent="0.25">
      <c r="B29" s="134"/>
      <c r="C29" s="178"/>
      <c r="D29" s="179"/>
      <c r="E29" s="179"/>
      <c r="F29" s="179"/>
      <c r="G29" s="179"/>
      <c r="H29" s="120"/>
      <c r="I29" s="120"/>
      <c r="J29" s="120"/>
      <c r="K29" s="120"/>
      <c r="L29" s="25" t="s">
        <v>155</v>
      </c>
      <c r="M29" s="183"/>
      <c r="N29" s="184"/>
      <c r="O29" s="184"/>
      <c r="P29" s="184"/>
      <c r="Q29" s="184"/>
      <c r="R29" s="184"/>
      <c r="S29" s="184"/>
      <c r="T29" s="184"/>
      <c r="U29" s="185"/>
      <c r="V29" s="120"/>
      <c r="W29" s="120"/>
      <c r="X29" s="120"/>
      <c r="Y29" s="120"/>
      <c r="Z29" s="89" t="s">
        <v>1034</v>
      </c>
      <c r="AA29" s="88" t="s">
        <v>1096</v>
      </c>
      <c r="AB29" s="25" t="s">
        <v>156</v>
      </c>
      <c r="AC29" s="1" t="s">
        <v>157</v>
      </c>
      <c r="AD29" s="60" t="s">
        <v>158</v>
      </c>
      <c r="AE29" s="60" t="s">
        <v>159</v>
      </c>
      <c r="AF29" s="63">
        <v>0.8</v>
      </c>
      <c r="AG29" s="44"/>
      <c r="AH29" s="44">
        <v>0.2</v>
      </c>
      <c r="AI29" s="44"/>
      <c r="AJ29" s="44">
        <v>0.3</v>
      </c>
      <c r="AK29" s="44"/>
      <c r="AL29" s="44"/>
      <c r="AM29" s="44">
        <v>0.2</v>
      </c>
      <c r="AN29" s="44"/>
      <c r="AO29" s="44"/>
      <c r="AP29" s="44">
        <v>0.1</v>
      </c>
      <c r="AQ29" s="44"/>
      <c r="AR29" s="44"/>
      <c r="AS29" s="99" t="s">
        <v>1033</v>
      </c>
      <c r="AT29" s="92" t="s">
        <v>1136</v>
      </c>
    </row>
    <row r="30" spans="2:46" ht="70.5" customHeight="1" x14ac:dyDescent="0.25">
      <c r="B30" s="134"/>
      <c r="C30" s="178"/>
      <c r="D30" s="179"/>
      <c r="E30" s="179"/>
      <c r="F30" s="179"/>
      <c r="G30" s="179"/>
      <c r="H30" s="120"/>
      <c r="I30" s="120"/>
      <c r="J30" s="120"/>
      <c r="K30" s="120"/>
      <c r="L30" s="25" t="s">
        <v>160</v>
      </c>
      <c r="M30" s="183"/>
      <c r="N30" s="184"/>
      <c r="O30" s="184"/>
      <c r="P30" s="184"/>
      <c r="Q30" s="184"/>
      <c r="R30" s="184"/>
      <c r="S30" s="184"/>
      <c r="T30" s="184"/>
      <c r="U30" s="185"/>
      <c r="V30" s="120"/>
      <c r="W30" s="120"/>
      <c r="X30" s="120"/>
      <c r="Y30" s="120"/>
      <c r="Z30" s="89" t="s">
        <v>1033</v>
      </c>
      <c r="AA30" s="88" t="s">
        <v>1098</v>
      </c>
      <c r="AB30" s="25" t="s">
        <v>161</v>
      </c>
      <c r="AC30" s="1" t="s">
        <v>162</v>
      </c>
      <c r="AD30" s="60" t="s">
        <v>163</v>
      </c>
      <c r="AE30" s="60" t="s">
        <v>164</v>
      </c>
      <c r="AF30" s="63">
        <v>1</v>
      </c>
      <c r="AG30" s="44"/>
      <c r="AH30" s="44">
        <v>0.2</v>
      </c>
      <c r="AI30" s="44"/>
      <c r="AJ30" s="44">
        <v>0.2</v>
      </c>
      <c r="AK30" s="44"/>
      <c r="AL30" s="44">
        <v>0.2</v>
      </c>
      <c r="AM30" s="44"/>
      <c r="AN30" s="44">
        <v>0.2</v>
      </c>
      <c r="AO30" s="44"/>
      <c r="AP30" s="44">
        <v>0.2</v>
      </c>
      <c r="AQ30" s="44"/>
      <c r="AR30" s="44"/>
      <c r="AS30" s="99" t="s">
        <v>1033</v>
      </c>
      <c r="AT30" s="92" t="s">
        <v>1137</v>
      </c>
    </row>
    <row r="31" spans="2:46" ht="78" customHeight="1" x14ac:dyDescent="0.25">
      <c r="B31" s="134"/>
      <c r="C31" s="178"/>
      <c r="D31" s="179"/>
      <c r="E31" s="179"/>
      <c r="F31" s="179"/>
      <c r="G31" s="179"/>
      <c r="H31" s="120"/>
      <c r="I31" s="120"/>
      <c r="J31" s="120"/>
      <c r="K31" s="120"/>
      <c r="L31" s="25" t="s">
        <v>165</v>
      </c>
      <c r="M31" s="183"/>
      <c r="N31" s="184"/>
      <c r="O31" s="184"/>
      <c r="P31" s="184"/>
      <c r="Q31" s="184"/>
      <c r="R31" s="184"/>
      <c r="S31" s="184"/>
      <c r="T31" s="184"/>
      <c r="U31" s="185"/>
      <c r="V31" s="120"/>
      <c r="W31" s="120"/>
      <c r="X31" s="120"/>
      <c r="Y31" s="120"/>
      <c r="Z31" s="89" t="s">
        <v>1034</v>
      </c>
      <c r="AA31" s="88" t="s">
        <v>1099</v>
      </c>
      <c r="AB31" s="25" t="s">
        <v>166</v>
      </c>
      <c r="AC31" s="1" t="s">
        <v>167</v>
      </c>
      <c r="AD31" s="60" t="s">
        <v>168</v>
      </c>
      <c r="AE31" s="60" t="s">
        <v>113</v>
      </c>
      <c r="AF31" s="62">
        <v>2</v>
      </c>
      <c r="AG31" s="44"/>
      <c r="AH31" s="46"/>
      <c r="AI31" s="46">
        <v>1</v>
      </c>
      <c r="AJ31" s="44"/>
      <c r="AK31" s="44"/>
      <c r="AL31" s="44"/>
      <c r="AM31" s="44"/>
      <c r="AN31" s="43"/>
      <c r="AO31" s="43">
        <v>1</v>
      </c>
      <c r="AP31" s="43"/>
      <c r="AQ31" s="43"/>
      <c r="AR31" s="43"/>
      <c r="AS31" s="99" t="s">
        <v>1033</v>
      </c>
      <c r="AT31" s="92" t="s">
        <v>1138</v>
      </c>
    </row>
    <row r="32" spans="2:46" ht="76.5" customHeight="1" x14ac:dyDescent="0.25">
      <c r="B32" s="134"/>
      <c r="C32" s="178"/>
      <c r="D32" s="179"/>
      <c r="E32" s="179"/>
      <c r="F32" s="179"/>
      <c r="G32" s="179"/>
      <c r="H32" s="120"/>
      <c r="I32" s="120"/>
      <c r="J32" s="120"/>
      <c r="K32" s="120"/>
      <c r="L32" s="25" t="s">
        <v>169</v>
      </c>
      <c r="M32" s="183"/>
      <c r="N32" s="184"/>
      <c r="O32" s="184"/>
      <c r="P32" s="184"/>
      <c r="Q32" s="184"/>
      <c r="R32" s="184"/>
      <c r="S32" s="184"/>
      <c r="T32" s="184"/>
      <c r="U32" s="185"/>
      <c r="V32" s="120"/>
      <c r="W32" s="120"/>
      <c r="X32" s="120"/>
      <c r="Y32" s="120"/>
      <c r="Z32" s="89" t="s">
        <v>1034</v>
      </c>
      <c r="AA32" s="88" t="s">
        <v>1100</v>
      </c>
      <c r="AB32" s="25" t="s">
        <v>170</v>
      </c>
      <c r="AC32" s="5" t="s">
        <v>157</v>
      </c>
      <c r="AD32" s="60" t="s">
        <v>171</v>
      </c>
      <c r="AE32" s="60" t="s">
        <v>172</v>
      </c>
      <c r="AF32" s="64">
        <v>1</v>
      </c>
      <c r="AG32" s="44"/>
      <c r="AH32" s="44"/>
      <c r="AI32" s="44"/>
      <c r="AJ32" s="44"/>
      <c r="AK32" s="44"/>
      <c r="AL32" s="44"/>
      <c r="AM32" s="44"/>
      <c r="AN32" s="44"/>
      <c r="AO32" s="44"/>
      <c r="AP32" s="44"/>
      <c r="AQ32" s="44"/>
      <c r="AR32" s="43">
        <v>1</v>
      </c>
      <c r="AS32" s="99" t="s">
        <v>1034</v>
      </c>
      <c r="AT32" s="92" t="s">
        <v>1139</v>
      </c>
    </row>
    <row r="33" spans="2:46" ht="76.5" customHeight="1" x14ac:dyDescent="0.25">
      <c r="B33" s="134"/>
      <c r="C33" s="178"/>
      <c r="D33" s="179"/>
      <c r="E33" s="179"/>
      <c r="F33" s="179"/>
      <c r="G33" s="179"/>
      <c r="H33" s="120"/>
      <c r="I33" s="120"/>
      <c r="J33" s="120"/>
      <c r="K33" s="120"/>
      <c r="L33" s="25" t="s">
        <v>173</v>
      </c>
      <c r="M33" s="183"/>
      <c r="N33" s="184"/>
      <c r="O33" s="184"/>
      <c r="P33" s="184"/>
      <c r="Q33" s="184"/>
      <c r="R33" s="184"/>
      <c r="S33" s="184"/>
      <c r="T33" s="184"/>
      <c r="U33" s="185"/>
      <c r="V33" s="120"/>
      <c r="W33" s="120"/>
      <c r="X33" s="120"/>
      <c r="Y33" s="120"/>
      <c r="Z33" s="89" t="s">
        <v>1034</v>
      </c>
      <c r="AA33" s="88" t="s">
        <v>1101</v>
      </c>
      <c r="AB33" s="25" t="s">
        <v>174</v>
      </c>
      <c r="AC33" s="1" t="s">
        <v>175</v>
      </c>
      <c r="AD33" s="60" t="s">
        <v>176</v>
      </c>
      <c r="AE33" s="60" t="s">
        <v>177</v>
      </c>
      <c r="AF33" s="62">
        <v>2</v>
      </c>
      <c r="AG33" s="65"/>
      <c r="AH33" s="66"/>
      <c r="AI33" s="46"/>
      <c r="AJ33" s="46">
        <v>1</v>
      </c>
      <c r="AK33" s="44"/>
      <c r="AL33" s="44"/>
      <c r="AM33" s="46"/>
      <c r="AN33" s="43"/>
      <c r="AO33" s="43">
        <v>1</v>
      </c>
      <c r="AP33" s="43"/>
      <c r="AQ33" s="43"/>
      <c r="AR33" s="43"/>
      <c r="AS33" s="99" t="s">
        <v>1033</v>
      </c>
      <c r="AT33" s="92" t="s">
        <v>1140</v>
      </c>
    </row>
    <row r="34" spans="2:46" ht="49.5" customHeight="1" x14ac:dyDescent="0.25">
      <c r="B34" s="134"/>
      <c r="C34" s="178"/>
      <c r="D34" s="179"/>
      <c r="E34" s="179"/>
      <c r="F34" s="179"/>
      <c r="G34" s="179"/>
      <c r="H34" s="120"/>
      <c r="I34" s="120"/>
      <c r="J34" s="120"/>
      <c r="K34" s="120"/>
      <c r="L34" s="25" t="s">
        <v>178</v>
      </c>
      <c r="M34" s="183"/>
      <c r="N34" s="184"/>
      <c r="O34" s="184"/>
      <c r="P34" s="184"/>
      <c r="Q34" s="184"/>
      <c r="R34" s="184"/>
      <c r="S34" s="184"/>
      <c r="T34" s="184"/>
      <c r="U34" s="185"/>
      <c r="V34" s="120"/>
      <c r="W34" s="120"/>
      <c r="X34" s="120"/>
      <c r="Y34" s="120"/>
      <c r="Z34" s="89" t="s">
        <v>1033</v>
      </c>
      <c r="AA34" s="88" t="s">
        <v>1098</v>
      </c>
      <c r="AB34" s="25" t="s">
        <v>179</v>
      </c>
      <c r="AC34" s="5" t="s">
        <v>180</v>
      </c>
      <c r="AD34" s="58" t="s">
        <v>181</v>
      </c>
      <c r="AE34" s="58" t="s">
        <v>182</v>
      </c>
      <c r="AF34" s="67">
        <v>2</v>
      </c>
      <c r="AG34" s="47"/>
      <c r="AH34" s="68"/>
      <c r="AI34" s="68">
        <v>1</v>
      </c>
      <c r="AJ34" s="47"/>
      <c r="AK34" s="47"/>
      <c r="AL34" s="47"/>
      <c r="AM34" s="47"/>
      <c r="AN34" s="42"/>
      <c r="AO34" s="42">
        <v>1</v>
      </c>
      <c r="AP34" s="43"/>
      <c r="AQ34" s="43"/>
      <c r="AR34" s="43"/>
      <c r="AS34" s="99" t="s">
        <v>1033</v>
      </c>
      <c r="AT34" s="92" t="s">
        <v>1141</v>
      </c>
    </row>
    <row r="35" spans="2:46" ht="57" customHeight="1" x14ac:dyDescent="0.25">
      <c r="B35" s="134"/>
      <c r="C35" s="178"/>
      <c r="D35" s="179"/>
      <c r="E35" s="179"/>
      <c r="F35" s="179"/>
      <c r="G35" s="179"/>
      <c r="H35" s="120"/>
      <c r="I35" s="120"/>
      <c r="J35" s="120"/>
      <c r="K35" s="120"/>
      <c r="L35" s="25" t="s">
        <v>183</v>
      </c>
      <c r="M35" s="183"/>
      <c r="N35" s="184"/>
      <c r="O35" s="184"/>
      <c r="P35" s="184"/>
      <c r="Q35" s="184"/>
      <c r="R35" s="184"/>
      <c r="S35" s="184"/>
      <c r="T35" s="184"/>
      <c r="U35" s="185"/>
      <c r="V35" s="120"/>
      <c r="W35" s="120"/>
      <c r="X35" s="120"/>
      <c r="Y35" s="120"/>
      <c r="Z35" s="89" t="s">
        <v>1033</v>
      </c>
      <c r="AA35" s="88" t="s">
        <v>1098</v>
      </c>
      <c r="AB35" s="25" t="s">
        <v>184</v>
      </c>
      <c r="AC35" s="5" t="s">
        <v>157</v>
      </c>
      <c r="AD35" s="58" t="s">
        <v>185</v>
      </c>
      <c r="AE35" s="58" t="s">
        <v>186</v>
      </c>
      <c r="AF35" s="62">
        <v>2</v>
      </c>
      <c r="AG35" s="44"/>
      <c r="AH35" s="46">
        <v>1</v>
      </c>
      <c r="AI35" s="46"/>
      <c r="AJ35" s="44"/>
      <c r="AK35" s="44"/>
      <c r="AL35" s="44"/>
      <c r="AM35" s="46">
        <v>1</v>
      </c>
      <c r="AN35" s="43"/>
      <c r="AO35" s="43"/>
      <c r="AP35" s="43"/>
      <c r="AQ35" s="43"/>
      <c r="AR35" s="43"/>
      <c r="AS35" s="99" t="s">
        <v>1033</v>
      </c>
      <c r="AT35" s="100" t="s">
        <v>1119</v>
      </c>
    </row>
    <row r="36" spans="2:46" ht="51" customHeight="1" x14ac:dyDescent="0.25">
      <c r="B36" s="134"/>
      <c r="C36" s="178"/>
      <c r="D36" s="179"/>
      <c r="E36" s="179"/>
      <c r="F36" s="179"/>
      <c r="G36" s="179"/>
      <c r="H36" s="120"/>
      <c r="I36" s="120"/>
      <c r="J36" s="120"/>
      <c r="K36" s="120"/>
      <c r="L36" s="25" t="s">
        <v>187</v>
      </c>
      <c r="M36" s="183"/>
      <c r="N36" s="184"/>
      <c r="O36" s="184"/>
      <c r="P36" s="184"/>
      <c r="Q36" s="184"/>
      <c r="R36" s="184"/>
      <c r="S36" s="184"/>
      <c r="T36" s="184"/>
      <c r="U36" s="185"/>
      <c r="V36" s="120"/>
      <c r="W36" s="120"/>
      <c r="X36" s="120"/>
      <c r="Y36" s="120"/>
      <c r="Z36" s="89" t="s">
        <v>1033</v>
      </c>
      <c r="AA36" s="88" t="s">
        <v>1098</v>
      </c>
      <c r="AB36" s="25" t="s">
        <v>188</v>
      </c>
      <c r="AC36" s="1" t="s">
        <v>189</v>
      </c>
      <c r="AD36" s="60" t="s">
        <v>190</v>
      </c>
      <c r="AE36" s="60" t="s">
        <v>74</v>
      </c>
      <c r="AF36" s="62">
        <v>4</v>
      </c>
      <c r="AG36" s="44"/>
      <c r="AH36" s="46"/>
      <c r="AI36" s="46">
        <v>1</v>
      </c>
      <c r="AJ36" s="44"/>
      <c r="AK36" s="44"/>
      <c r="AL36" s="46">
        <v>1</v>
      </c>
      <c r="AM36" s="44"/>
      <c r="AN36" s="43"/>
      <c r="AO36" s="43">
        <v>1</v>
      </c>
      <c r="AP36" s="43"/>
      <c r="AQ36" s="43"/>
      <c r="AR36" s="43">
        <v>1</v>
      </c>
      <c r="AS36" s="99" t="s">
        <v>1033</v>
      </c>
      <c r="AT36" s="92" t="s">
        <v>1142</v>
      </c>
    </row>
    <row r="37" spans="2:46" ht="60" customHeight="1" x14ac:dyDescent="0.25">
      <c r="B37" s="134"/>
      <c r="C37" s="178"/>
      <c r="D37" s="179"/>
      <c r="E37" s="179"/>
      <c r="F37" s="179"/>
      <c r="G37" s="179"/>
      <c r="H37" s="120"/>
      <c r="I37" s="120"/>
      <c r="J37" s="120"/>
      <c r="K37" s="120"/>
      <c r="L37" s="25" t="s">
        <v>191</v>
      </c>
      <c r="M37" s="183"/>
      <c r="N37" s="184"/>
      <c r="O37" s="184"/>
      <c r="P37" s="184"/>
      <c r="Q37" s="184"/>
      <c r="R37" s="184"/>
      <c r="S37" s="184"/>
      <c r="T37" s="184"/>
      <c r="U37" s="185"/>
      <c r="V37" s="120"/>
      <c r="W37" s="120"/>
      <c r="X37" s="120"/>
      <c r="Y37" s="120"/>
      <c r="Z37" s="89" t="s">
        <v>1033</v>
      </c>
      <c r="AA37" s="91" t="s">
        <v>1112</v>
      </c>
      <c r="AB37" s="25" t="s">
        <v>192</v>
      </c>
      <c r="AC37" s="5" t="s">
        <v>193</v>
      </c>
      <c r="AD37" s="60" t="s">
        <v>194</v>
      </c>
      <c r="AE37" s="60" t="s">
        <v>195</v>
      </c>
      <c r="AF37" s="62">
        <v>1</v>
      </c>
      <c r="AG37" s="65"/>
      <c r="AH37" s="66"/>
      <c r="AI37" s="46">
        <v>1</v>
      </c>
      <c r="AJ37" s="44"/>
      <c r="AK37" s="44"/>
      <c r="AL37" s="44"/>
      <c r="AM37" s="44"/>
      <c r="AN37" s="43"/>
      <c r="AO37" s="43"/>
      <c r="AP37" s="43"/>
      <c r="AQ37" s="43"/>
      <c r="AR37" s="43"/>
      <c r="AS37" s="99" t="s">
        <v>1033</v>
      </c>
      <c r="AT37" s="100" t="s">
        <v>1143</v>
      </c>
    </row>
    <row r="38" spans="2:46" ht="61.5" customHeight="1" x14ac:dyDescent="0.25">
      <c r="B38" s="134"/>
      <c r="C38" s="178"/>
      <c r="D38" s="179"/>
      <c r="E38" s="179"/>
      <c r="F38" s="179"/>
      <c r="G38" s="179"/>
      <c r="H38" s="120"/>
      <c r="I38" s="120"/>
      <c r="J38" s="120"/>
      <c r="K38" s="120"/>
      <c r="L38" s="25" t="s">
        <v>196</v>
      </c>
      <c r="M38" s="183"/>
      <c r="N38" s="184"/>
      <c r="O38" s="184"/>
      <c r="P38" s="184"/>
      <c r="Q38" s="184"/>
      <c r="R38" s="184"/>
      <c r="S38" s="184"/>
      <c r="T38" s="184"/>
      <c r="U38" s="185"/>
      <c r="V38" s="120"/>
      <c r="W38" s="120"/>
      <c r="X38" s="120"/>
      <c r="Y38" s="120"/>
      <c r="Z38" s="89" t="s">
        <v>1033</v>
      </c>
      <c r="AA38" s="92" t="s">
        <v>1113</v>
      </c>
      <c r="AB38" s="25" t="s">
        <v>197</v>
      </c>
      <c r="AC38" s="1" t="s">
        <v>198</v>
      </c>
      <c r="AD38" s="60" t="s">
        <v>199</v>
      </c>
      <c r="AE38" s="69" t="s">
        <v>200</v>
      </c>
      <c r="AF38" s="64">
        <v>1</v>
      </c>
      <c r="AG38" s="70"/>
      <c r="AH38" s="44"/>
      <c r="AI38" s="44"/>
      <c r="AJ38" s="44"/>
      <c r="AK38" s="44"/>
      <c r="AL38" s="44"/>
      <c r="AM38" s="44"/>
      <c r="AN38" s="44"/>
      <c r="AO38" s="44"/>
      <c r="AP38" s="44"/>
      <c r="AQ38" s="44"/>
      <c r="AR38" s="43">
        <v>1</v>
      </c>
      <c r="AS38" s="99" t="s">
        <v>1033</v>
      </c>
      <c r="AT38" s="92" t="s">
        <v>1144</v>
      </c>
    </row>
    <row r="39" spans="2:46" ht="55.5" customHeight="1" x14ac:dyDescent="0.25">
      <c r="B39" s="134"/>
      <c r="C39" s="178"/>
      <c r="D39" s="179"/>
      <c r="E39" s="179"/>
      <c r="F39" s="179"/>
      <c r="G39" s="179"/>
      <c r="H39" s="120"/>
      <c r="I39" s="120"/>
      <c r="J39" s="120"/>
      <c r="K39" s="120"/>
      <c r="L39" s="25" t="s">
        <v>201</v>
      </c>
      <c r="M39" s="183"/>
      <c r="N39" s="184"/>
      <c r="O39" s="184"/>
      <c r="P39" s="184"/>
      <c r="Q39" s="184"/>
      <c r="R39" s="184"/>
      <c r="S39" s="184"/>
      <c r="T39" s="184"/>
      <c r="U39" s="185"/>
      <c r="V39" s="120"/>
      <c r="W39" s="120"/>
      <c r="X39" s="120"/>
      <c r="Y39" s="120"/>
      <c r="Z39" s="89" t="s">
        <v>1033</v>
      </c>
      <c r="AA39" s="91" t="s">
        <v>1114</v>
      </c>
      <c r="AB39" s="25" t="s">
        <v>202</v>
      </c>
      <c r="AC39" s="1" t="s">
        <v>203</v>
      </c>
      <c r="AD39" s="60" t="s">
        <v>204</v>
      </c>
      <c r="AE39" s="60" t="s">
        <v>205</v>
      </c>
      <c r="AF39" s="62">
        <v>4</v>
      </c>
      <c r="AG39" s="44"/>
      <c r="AH39" s="46"/>
      <c r="AI39" s="46">
        <v>1</v>
      </c>
      <c r="AJ39" s="44"/>
      <c r="AK39" s="43"/>
      <c r="AL39" s="43">
        <v>1</v>
      </c>
      <c r="AM39" s="44"/>
      <c r="AN39" s="43"/>
      <c r="AO39" s="43">
        <v>1</v>
      </c>
      <c r="AP39" s="43"/>
      <c r="AQ39" s="43"/>
      <c r="AR39" s="43">
        <v>1</v>
      </c>
      <c r="AS39" s="99" t="s">
        <v>1034</v>
      </c>
      <c r="AT39" s="92" t="s">
        <v>1145</v>
      </c>
    </row>
    <row r="40" spans="2:46" ht="63.75" customHeight="1" x14ac:dyDescent="0.25">
      <c r="B40" s="134"/>
      <c r="C40" s="178"/>
      <c r="D40" s="179"/>
      <c r="E40" s="179"/>
      <c r="F40" s="179"/>
      <c r="G40" s="179"/>
      <c r="H40" s="120"/>
      <c r="I40" s="120"/>
      <c r="J40" s="120"/>
      <c r="K40" s="120"/>
      <c r="L40" s="25" t="s">
        <v>206</v>
      </c>
      <c r="M40" s="183"/>
      <c r="N40" s="184"/>
      <c r="O40" s="184"/>
      <c r="P40" s="184"/>
      <c r="Q40" s="184"/>
      <c r="R40" s="184"/>
      <c r="S40" s="184"/>
      <c r="T40" s="184"/>
      <c r="U40" s="185"/>
      <c r="V40" s="120"/>
      <c r="W40" s="120"/>
      <c r="X40" s="120"/>
      <c r="Y40" s="120"/>
      <c r="Z40" s="89" t="s">
        <v>1033</v>
      </c>
      <c r="AA40" s="88" t="s">
        <v>1104</v>
      </c>
      <c r="AB40" s="25" t="s">
        <v>207</v>
      </c>
      <c r="AC40" s="1" t="s">
        <v>208</v>
      </c>
      <c r="AD40" s="60" t="s">
        <v>209</v>
      </c>
      <c r="AE40" s="60" t="s">
        <v>210</v>
      </c>
      <c r="AF40" s="62">
        <v>4</v>
      </c>
      <c r="AG40" s="44"/>
      <c r="AH40" s="46"/>
      <c r="AI40" s="46">
        <v>1</v>
      </c>
      <c r="AJ40" s="44"/>
      <c r="AK40" s="43"/>
      <c r="AL40" s="43">
        <v>1</v>
      </c>
      <c r="AM40" s="44"/>
      <c r="AN40" s="43"/>
      <c r="AO40" s="43">
        <v>1</v>
      </c>
      <c r="AP40" s="43"/>
      <c r="AQ40" s="43"/>
      <c r="AR40" s="43">
        <v>1</v>
      </c>
      <c r="AS40" s="99" t="s">
        <v>1034</v>
      </c>
      <c r="AT40" s="92" t="s">
        <v>1146</v>
      </c>
    </row>
    <row r="41" spans="2:46" ht="58.5" customHeight="1" x14ac:dyDescent="0.25">
      <c r="B41" s="134"/>
      <c r="C41" s="178"/>
      <c r="D41" s="179"/>
      <c r="E41" s="179"/>
      <c r="F41" s="179"/>
      <c r="G41" s="179"/>
      <c r="H41" s="120"/>
      <c r="I41" s="120"/>
      <c r="J41" s="120"/>
      <c r="K41" s="120"/>
      <c r="L41" s="25" t="s">
        <v>211</v>
      </c>
      <c r="M41" s="183"/>
      <c r="N41" s="184"/>
      <c r="O41" s="184"/>
      <c r="P41" s="184"/>
      <c r="Q41" s="184"/>
      <c r="R41" s="184"/>
      <c r="S41" s="184"/>
      <c r="T41" s="184"/>
      <c r="U41" s="185"/>
      <c r="V41" s="120"/>
      <c r="W41" s="120"/>
      <c r="X41" s="120"/>
      <c r="Y41" s="120"/>
      <c r="Z41" s="89" t="s">
        <v>1034</v>
      </c>
      <c r="AA41" s="88" t="s">
        <v>1103</v>
      </c>
      <c r="AB41" s="25" t="s">
        <v>212</v>
      </c>
      <c r="AC41" s="2" t="s">
        <v>67</v>
      </c>
      <c r="AD41" s="60" t="s">
        <v>213</v>
      </c>
      <c r="AE41" s="43" t="s">
        <v>69</v>
      </c>
      <c r="AF41" s="62">
        <v>12</v>
      </c>
      <c r="AG41" s="46">
        <v>1</v>
      </c>
      <c r="AH41" s="46">
        <v>1</v>
      </c>
      <c r="AI41" s="46">
        <v>1</v>
      </c>
      <c r="AJ41" s="46">
        <v>1</v>
      </c>
      <c r="AK41" s="46">
        <v>1</v>
      </c>
      <c r="AL41" s="46">
        <v>1</v>
      </c>
      <c r="AM41" s="46">
        <v>1</v>
      </c>
      <c r="AN41" s="46">
        <v>1</v>
      </c>
      <c r="AO41" s="46">
        <v>1</v>
      </c>
      <c r="AP41" s="46">
        <v>1</v>
      </c>
      <c r="AQ41" s="46">
        <v>1</v>
      </c>
      <c r="AR41" s="46">
        <v>1</v>
      </c>
      <c r="AS41" s="99" t="s">
        <v>1034</v>
      </c>
      <c r="AT41" s="92" t="s">
        <v>1147</v>
      </c>
    </row>
    <row r="42" spans="2:46" ht="66" customHeight="1" x14ac:dyDescent="0.25">
      <c r="B42" s="134"/>
      <c r="C42" s="178"/>
      <c r="D42" s="179"/>
      <c r="E42" s="179"/>
      <c r="F42" s="179"/>
      <c r="G42" s="179"/>
      <c r="H42" s="120"/>
      <c r="I42" s="120"/>
      <c r="J42" s="120"/>
      <c r="K42" s="120"/>
      <c r="L42" s="25" t="s">
        <v>214</v>
      </c>
      <c r="M42" s="183"/>
      <c r="N42" s="184"/>
      <c r="O42" s="184"/>
      <c r="P42" s="184"/>
      <c r="Q42" s="184"/>
      <c r="R42" s="184"/>
      <c r="S42" s="184"/>
      <c r="T42" s="184"/>
      <c r="U42" s="185"/>
      <c r="V42" s="120"/>
      <c r="W42" s="120"/>
      <c r="X42" s="120"/>
      <c r="Y42" s="120"/>
      <c r="Z42" s="89" t="s">
        <v>1033</v>
      </c>
      <c r="AA42" s="88" t="s">
        <v>1044</v>
      </c>
      <c r="AB42" s="135" t="s">
        <v>215</v>
      </c>
      <c r="AC42" s="152" t="s">
        <v>216</v>
      </c>
      <c r="AD42" s="154" t="s">
        <v>217</v>
      </c>
      <c r="AE42" s="154" t="s">
        <v>218</v>
      </c>
      <c r="AF42" s="204">
        <v>0.1</v>
      </c>
      <c r="AG42" s="201"/>
      <c r="AH42" s="201">
        <v>0.03</v>
      </c>
      <c r="AI42" s="201"/>
      <c r="AJ42" s="201"/>
      <c r="AK42" s="201"/>
      <c r="AL42" s="201">
        <v>0.04</v>
      </c>
      <c r="AM42" s="201"/>
      <c r="AN42" s="201"/>
      <c r="AO42" s="201"/>
      <c r="AP42" s="201"/>
      <c r="AQ42" s="201">
        <v>0.03</v>
      </c>
      <c r="AR42" s="201"/>
      <c r="AS42" s="234" t="s">
        <v>1033</v>
      </c>
      <c r="AT42" s="238" t="s">
        <v>1148</v>
      </c>
    </row>
    <row r="43" spans="2:46" ht="46.5" customHeight="1" x14ac:dyDescent="0.25">
      <c r="B43" s="134"/>
      <c r="C43" s="178"/>
      <c r="D43" s="179"/>
      <c r="E43" s="179"/>
      <c r="F43" s="179"/>
      <c r="G43" s="179"/>
      <c r="H43" s="120"/>
      <c r="I43" s="120"/>
      <c r="J43" s="120"/>
      <c r="K43" s="120"/>
      <c r="L43" s="25" t="s">
        <v>219</v>
      </c>
      <c r="M43" s="183"/>
      <c r="N43" s="184"/>
      <c r="O43" s="184"/>
      <c r="P43" s="184"/>
      <c r="Q43" s="184"/>
      <c r="R43" s="184"/>
      <c r="S43" s="184"/>
      <c r="T43" s="184"/>
      <c r="U43" s="185"/>
      <c r="V43" s="120"/>
      <c r="W43" s="120"/>
      <c r="X43" s="120"/>
      <c r="Y43" s="120"/>
      <c r="Z43" s="89" t="s">
        <v>1034</v>
      </c>
      <c r="AA43" s="88" t="s">
        <v>1105</v>
      </c>
      <c r="AB43" s="178"/>
      <c r="AC43" s="233"/>
      <c r="AD43" s="202"/>
      <c r="AE43" s="202"/>
      <c r="AF43" s="202"/>
      <c r="AG43" s="202"/>
      <c r="AH43" s="202"/>
      <c r="AI43" s="202"/>
      <c r="AJ43" s="202"/>
      <c r="AK43" s="202"/>
      <c r="AL43" s="202"/>
      <c r="AM43" s="202"/>
      <c r="AN43" s="202"/>
      <c r="AO43" s="202"/>
      <c r="AP43" s="202"/>
      <c r="AQ43" s="202"/>
      <c r="AR43" s="202"/>
      <c r="AS43" s="237"/>
      <c r="AT43" s="239"/>
    </row>
    <row r="44" spans="2:46" ht="45" customHeight="1" x14ac:dyDescent="0.25">
      <c r="B44" s="134"/>
      <c r="C44" s="178"/>
      <c r="D44" s="179"/>
      <c r="E44" s="179"/>
      <c r="F44" s="179"/>
      <c r="G44" s="179"/>
      <c r="H44" s="120"/>
      <c r="I44" s="120"/>
      <c r="J44" s="120"/>
      <c r="K44" s="120"/>
      <c r="L44" s="25" t="s">
        <v>220</v>
      </c>
      <c r="M44" s="183"/>
      <c r="N44" s="184"/>
      <c r="O44" s="184"/>
      <c r="P44" s="184"/>
      <c r="Q44" s="184"/>
      <c r="R44" s="184"/>
      <c r="S44" s="184"/>
      <c r="T44" s="184"/>
      <c r="U44" s="185"/>
      <c r="V44" s="120"/>
      <c r="W44" s="120"/>
      <c r="X44" s="120"/>
      <c r="Y44" s="120"/>
      <c r="Z44" s="89" t="s">
        <v>1034</v>
      </c>
      <c r="AA44" s="88" t="s">
        <v>1105</v>
      </c>
      <c r="AB44" s="178"/>
      <c r="AC44" s="233"/>
      <c r="AD44" s="202"/>
      <c r="AE44" s="202"/>
      <c r="AF44" s="202"/>
      <c r="AG44" s="202"/>
      <c r="AH44" s="202"/>
      <c r="AI44" s="202"/>
      <c r="AJ44" s="202"/>
      <c r="AK44" s="202"/>
      <c r="AL44" s="202"/>
      <c r="AM44" s="202"/>
      <c r="AN44" s="202"/>
      <c r="AO44" s="202"/>
      <c r="AP44" s="202"/>
      <c r="AQ44" s="202"/>
      <c r="AR44" s="202"/>
      <c r="AS44" s="237"/>
      <c r="AT44" s="239"/>
    </row>
    <row r="45" spans="2:46" ht="46.5" customHeight="1" x14ac:dyDescent="0.25">
      <c r="B45" s="134"/>
      <c r="C45" s="136"/>
      <c r="D45" s="138"/>
      <c r="E45" s="138"/>
      <c r="F45" s="138"/>
      <c r="G45" s="138"/>
      <c r="H45" s="121"/>
      <c r="I45" s="121"/>
      <c r="J45" s="121"/>
      <c r="K45" s="121"/>
      <c r="L45" s="25" t="s">
        <v>221</v>
      </c>
      <c r="M45" s="186"/>
      <c r="N45" s="187"/>
      <c r="O45" s="187"/>
      <c r="P45" s="187"/>
      <c r="Q45" s="187"/>
      <c r="R45" s="187"/>
      <c r="S45" s="187"/>
      <c r="T45" s="187"/>
      <c r="U45" s="188"/>
      <c r="V45" s="121"/>
      <c r="W45" s="121"/>
      <c r="X45" s="121"/>
      <c r="Y45" s="121"/>
      <c r="Z45" s="89" t="s">
        <v>1034</v>
      </c>
      <c r="AA45" s="88" t="s">
        <v>1115</v>
      </c>
      <c r="AB45" s="136"/>
      <c r="AC45" s="153"/>
      <c r="AD45" s="203"/>
      <c r="AE45" s="203"/>
      <c r="AF45" s="203"/>
      <c r="AG45" s="203"/>
      <c r="AH45" s="203"/>
      <c r="AI45" s="203"/>
      <c r="AJ45" s="203"/>
      <c r="AK45" s="203"/>
      <c r="AL45" s="203"/>
      <c r="AM45" s="203"/>
      <c r="AN45" s="203"/>
      <c r="AO45" s="203"/>
      <c r="AP45" s="203"/>
      <c r="AQ45" s="203"/>
      <c r="AR45" s="203"/>
      <c r="AS45" s="235"/>
      <c r="AT45" s="240"/>
    </row>
    <row r="46" spans="2:46" ht="64.5" customHeight="1" x14ac:dyDescent="0.25">
      <c r="B46" s="191" t="str">
        <f>'[1]3-IDENTIFICACIÓN DEL RIESGO'!B52</f>
        <v>Planificación del Ordenamiento Social de la Propiedad</v>
      </c>
      <c r="C46" s="135" t="s">
        <v>222</v>
      </c>
      <c r="D46" s="137" t="str">
        <f>'[1]3-IDENTIFICACIÓN DEL RIESGO'!G52</f>
        <v>Posibilidad de trafico de influencias en el levantamiento de información durante la implementación de Planes de Ordenamiento Social de la Propiedad para favorecer a terceros.</v>
      </c>
      <c r="E46" s="137" t="s">
        <v>58</v>
      </c>
      <c r="F46" s="24" t="str">
        <f>'[1]3-IDENTIFICACIÓN DEL RIESGO'!H52</f>
        <v>Presencia de intereses particulares, financieros y/o políticos</v>
      </c>
      <c r="G46" s="24" t="str">
        <f>'[1]3-IDENTIFICACIÓN DEL RIESGO'!L52</f>
        <v>Multa y sanción del ente regulador</v>
      </c>
      <c r="H46" s="119" t="str">
        <f>'[1]4-VALORACIÓN DEL RIESGO'!G31</f>
        <v>Posible</v>
      </c>
      <c r="I46" s="119" t="str">
        <f>'[1]4-VALORACIÓN DEL RIESGO'!AC31</f>
        <v>Catastrófico</v>
      </c>
      <c r="J46" s="119" t="str">
        <f>'[1]4-VALORACIÓN DEL RIESGO'!AE31</f>
        <v>Extremo</v>
      </c>
      <c r="K46" s="119" t="str">
        <f>'[1]4-VALORACIÓN DEL RIESGO'!AF31</f>
        <v>Reducir</v>
      </c>
      <c r="L46" s="135" t="s">
        <v>223</v>
      </c>
      <c r="M46" s="142" t="s">
        <v>60</v>
      </c>
      <c r="N46" s="143"/>
      <c r="O46" s="143"/>
      <c r="P46" s="143"/>
      <c r="Q46" s="143"/>
      <c r="R46" s="143"/>
      <c r="S46" s="143"/>
      <c r="T46" s="143"/>
      <c r="U46" s="144"/>
      <c r="V46" s="119" t="str">
        <f>'[1]5-CONTROLES'!AL79</f>
        <v>Rara Vez</v>
      </c>
      <c r="W46" s="119" t="str">
        <f>'[1]5-CONTROLES'!AP79</f>
        <v>Moderado</v>
      </c>
      <c r="X46" s="119" t="str">
        <f>'[1]5-CONTROLES'!AQ79</f>
        <v>Moderado</v>
      </c>
      <c r="Y46" s="119" t="str">
        <f>'[1]5-CONTROLES'!AS79</f>
        <v>Acción preventiva</v>
      </c>
      <c r="Z46" s="112" t="s">
        <v>1033</v>
      </c>
      <c r="AA46" s="114" t="s">
        <v>1059</v>
      </c>
      <c r="AB46" s="25" t="s">
        <v>224</v>
      </c>
      <c r="AC46" s="1" t="s">
        <v>225</v>
      </c>
      <c r="AD46" s="60" t="s">
        <v>226</v>
      </c>
      <c r="AE46" s="60" t="s">
        <v>227</v>
      </c>
      <c r="AF46" s="61">
        <v>30</v>
      </c>
      <c r="AG46" s="43"/>
      <c r="AH46" s="43"/>
      <c r="AI46" s="43"/>
      <c r="AJ46" s="43"/>
      <c r="AK46" s="43"/>
      <c r="AL46" s="43">
        <v>6</v>
      </c>
      <c r="AM46" s="43"/>
      <c r="AN46" s="43">
        <v>6</v>
      </c>
      <c r="AO46" s="43"/>
      <c r="AP46" s="43">
        <v>6</v>
      </c>
      <c r="AQ46" s="43">
        <v>6</v>
      </c>
      <c r="AR46" s="43">
        <v>6</v>
      </c>
      <c r="AS46" s="99" t="s">
        <v>1033</v>
      </c>
      <c r="AT46" s="92" t="s">
        <v>1149</v>
      </c>
    </row>
    <row r="47" spans="2:46" ht="71.25" customHeight="1" x14ac:dyDescent="0.25">
      <c r="B47" s="192"/>
      <c r="C47" s="136"/>
      <c r="D47" s="138"/>
      <c r="E47" s="138"/>
      <c r="F47" s="24" t="str">
        <f>'[1]3-IDENTIFICACIÓN DEL RIESGO'!H53</f>
        <v>Desconocimiento por parte de la comunidad campesina y étnica sobre el modelo de atención por oferta en la implementación de los Planes de Ordenamiento</v>
      </c>
      <c r="G47" s="24" t="str">
        <f>'[1]3-IDENTIFICACIÓN DEL RIESGO'!L53</f>
        <v>perdida de credibilidad institucional</v>
      </c>
      <c r="H47" s="121"/>
      <c r="I47" s="121"/>
      <c r="J47" s="121"/>
      <c r="K47" s="121"/>
      <c r="L47" s="136"/>
      <c r="M47" s="145"/>
      <c r="N47" s="146"/>
      <c r="O47" s="146"/>
      <c r="P47" s="146"/>
      <c r="Q47" s="146"/>
      <c r="R47" s="146"/>
      <c r="S47" s="146"/>
      <c r="T47" s="146"/>
      <c r="U47" s="147"/>
      <c r="V47" s="121"/>
      <c r="W47" s="121"/>
      <c r="X47" s="121"/>
      <c r="Y47" s="121"/>
      <c r="Z47" s="116"/>
      <c r="AA47" s="118"/>
      <c r="AB47" s="25" t="s">
        <v>228</v>
      </c>
      <c r="AC47" s="1" t="s">
        <v>229</v>
      </c>
      <c r="AD47" s="60" t="s">
        <v>226</v>
      </c>
      <c r="AE47" s="60" t="s">
        <v>230</v>
      </c>
      <c r="AF47" s="61">
        <v>27</v>
      </c>
      <c r="AG47" s="43"/>
      <c r="AH47" s="43"/>
      <c r="AI47" s="43"/>
      <c r="AJ47" s="43"/>
      <c r="AK47" s="43">
        <v>3</v>
      </c>
      <c r="AL47" s="43">
        <v>3</v>
      </c>
      <c r="AM47" s="43">
        <v>3</v>
      </c>
      <c r="AN47" s="43">
        <v>4</v>
      </c>
      <c r="AO47" s="43">
        <v>4</v>
      </c>
      <c r="AP47" s="43">
        <v>4</v>
      </c>
      <c r="AQ47" s="43">
        <v>3</v>
      </c>
      <c r="AR47" s="43">
        <v>3</v>
      </c>
      <c r="AS47" s="99" t="s">
        <v>1033</v>
      </c>
      <c r="AT47" s="92" t="s">
        <v>1149</v>
      </c>
    </row>
    <row r="48" spans="2:46" ht="46.5" customHeight="1" x14ac:dyDescent="0.25">
      <c r="B48" s="192"/>
      <c r="C48" s="135" t="s">
        <v>231</v>
      </c>
      <c r="D48" s="137" t="str">
        <f>'[1]3-IDENTIFICACIÓN DEL RIESGO'!G54</f>
        <v>Posibilidad de concusión o cohecho por inscripción, valoración y calificación en el Registro de Sujetos de Ordenamiento</v>
      </c>
      <c r="E48" s="137" t="s">
        <v>58</v>
      </c>
      <c r="F48" s="24" t="str">
        <f>'[1]3-IDENTIFICACIÓN DEL RIESGO'!H54</f>
        <v>Falta de ética profesional del funcionario o personal vinculado a la entidad.</v>
      </c>
      <c r="G48" s="24" t="str">
        <f>'[1]3-IDENTIFICACIÓN DEL RIESGO'!L54</f>
        <v>Deterioro de la imagen institucional.</v>
      </c>
      <c r="H48" s="119" t="str">
        <f>'[1]4-VALORACIÓN DEL RIESGO'!G32</f>
        <v>Posible</v>
      </c>
      <c r="I48" s="119" t="str">
        <f>'[1]4-VALORACIÓN DEL RIESGO'!AC32</f>
        <v>Catastrófico</v>
      </c>
      <c r="J48" s="119" t="str">
        <f>'[1]4-VALORACIÓN DEL RIESGO'!AE32</f>
        <v>Extremo</v>
      </c>
      <c r="K48" s="119" t="str">
        <f>'[1]4-VALORACIÓN DEL RIESGO'!AF32</f>
        <v>Reducir</v>
      </c>
      <c r="L48" s="135" t="s">
        <v>232</v>
      </c>
      <c r="M48" s="145"/>
      <c r="N48" s="146"/>
      <c r="O48" s="146"/>
      <c r="P48" s="146"/>
      <c r="Q48" s="146"/>
      <c r="R48" s="146"/>
      <c r="S48" s="146"/>
      <c r="T48" s="146"/>
      <c r="U48" s="147"/>
      <c r="V48" s="119" t="str">
        <f>'[1]5-CONTROLES'!AL81</f>
        <v>Rara Vez</v>
      </c>
      <c r="W48" s="119" t="str">
        <f>'[1]5-CONTROLES'!AP81</f>
        <v>Moderado</v>
      </c>
      <c r="X48" s="119" t="str">
        <f>'[1]5-CONTROLES'!AQ81</f>
        <v>Moderado</v>
      </c>
      <c r="Y48" s="119" t="str">
        <f>'[1]5-CONTROLES'!AS81</f>
        <v>Acción preventiva</v>
      </c>
      <c r="Z48" s="112" t="s">
        <v>1033</v>
      </c>
      <c r="AA48" s="114" t="s">
        <v>1060</v>
      </c>
      <c r="AB48" s="135" t="s">
        <v>233</v>
      </c>
      <c r="AC48" s="152" t="s">
        <v>234</v>
      </c>
      <c r="AD48" s="154" t="s">
        <v>235</v>
      </c>
      <c r="AE48" s="154" t="s">
        <v>236</v>
      </c>
      <c r="AF48" s="156">
        <v>6</v>
      </c>
      <c r="AG48" s="127"/>
      <c r="AH48" s="127">
        <v>1</v>
      </c>
      <c r="AI48" s="127"/>
      <c r="AJ48" s="127">
        <v>1</v>
      </c>
      <c r="AK48" s="127"/>
      <c r="AL48" s="127">
        <v>1</v>
      </c>
      <c r="AM48" s="127"/>
      <c r="AN48" s="127">
        <v>1</v>
      </c>
      <c r="AO48" s="127"/>
      <c r="AP48" s="127">
        <v>1</v>
      </c>
      <c r="AQ48" s="127"/>
      <c r="AR48" s="127">
        <v>1</v>
      </c>
      <c r="AS48" s="234" t="s">
        <v>1033</v>
      </c>
      <c r="AT48" s="238" t="s">
        <v>1150</v>
      </c>
    </row>
    <row r="49" spans="2:46" ht="25.5" customHeight="1" x14ac:dyDescent="0.25">
      <c r="B49" s="192"/>
      <c r="C49" s="136"/>
      <c r="D49" s="138"/>
      <c r="E49" s="138"/>
      <c r="F49" s="24" t="str">
        <f>'[1]3-IDENTIFICACIÓN DEL RIESGO'!H55</f>
        <v>Desconocimiento de las sanciones penales y disciplinarias que se configuran con la materialización del riesgo</v>
      </c>
      <c r="G49" s="24" t="str">
        <f>'[1]3-IDENTIFICACIÓN DEL RIESGO'!L55</f>
        <v>Hallazgos, observaciones y/o acciones sancionatorias por parte de los organismos de control.</v>
      </c>
      <c r="H49" s="121"/>
      <c r="I49" s="121"/>
      <c r="J49" s="121"/>
      <c r="K49" s="121"/>
      <c r="L49" s="136"/>
      <c r="M49" s="145"/>
      <c r="N49" s="146"/>
      <c r="O49" s="146"/>
      <c r="P49" s="146"/>
      <c r="Q49" s="146"/>
      <c r="R49" s="146"/>
      <c r="S49" s="146"/>
      <c r="T49" s="146"/>
      <c r="U49" s="147"/>
      <c r="V49" s="121"/>
      <c r="W49" s="121"/>
      <c r="X49" s="121"/>
      <c r="Y49" s="121"/>
      <c r="Z49" s="116"/>
      <c r="AA49" s="118"/>
      <c r="AB49" s="136"/>
      <c r="AC49" s="153"/>
      <c r="AD49" s="155"/>
      <c r="AE49" s="155"/>
      <c r="AF49" s="157"/>
      <c r="AG49" s="128"/>
      <c r="AH49" s="128"/>
      <c r="AI49" s="128"/>
      <c r="AJ49" s="128"/>
      <c r="AK49" s="128"/>
      <c r="AL49" s="128"/>
      <c r="AM49" s="128"/>
      <c r="AN49" s="128"/>
      <c r="AO49" s="128"/>
      <c r="AP49" s="128"/>
      <c r="AQ49" s="128"/>
      <c r="AR49" s="128"/>
      <c r="AS49" s="235"/>
      <c r="AT49" s="241"/>
    </row>
    <row r="50" spans="2:46" ht="59.25" customHeight="1" x14ac:dyDescent="0.25">
      <c r="B50" s="192"/>
      <c r="C50" s="135" t="s">
        <v>237</v>
      </c>
      <c r="D50" s="137" t="str">
        <f>'[1]3-IDENTIFICACIÓN DEL RIESGO'!G56</f>
        <v>Posibilidad de prevaricato por inscripción, valoración y calificación en el Registro de Sujetos de Ordenamiento</v>
      </c>
      <c r="E50" s="137" t="s">
        <v>58</v>
      </c>
      <c r="F50" s="24" t="str">
        <f>'[1]3-IDENTIFICACIÓN DEL RIESGO'!H56</f>
        <v>Desconocimiento de la normatividad y lineamientos establecidos para el desarrollo de valoración y calificación en el registro de sujetos de ordenamiento</v>
      </c>
      <c r="G50" s="24" t="str">
        <f>'[1]3-IDENTIFICACIÓN DEL RIESGO'!L56</f>
        <v>Pérdida de la credibilidad institucional.</v>
      </c>
      <c r="H50" s="119" t="str">
        <f>'[1]4-VALORACIÓN DEL RIESGO'!G33</f>
        <v>Posible</v>
      </c>
      <c r="I50" s="119" t="str">
        <f>'[1]4-VALORACIÓN DEL RIESGO'!AC33</f>
        <v>Catastrófico</v>
      </c>
      <c r="J50" s="119" t="str">
        <f>'[1]4-VALORACIÓN DEL RIESGO'!AE33</f>
        <v>Extremo</v>
      </c>
      <c r="K50" s="119" t="str">
        <f>'[1]4-VALORACIÓN DEL RIESGO'!AF33</f>
        <v>Reducir</v>
      </c>
      <c r="L50" s="135" t="s">
        <v>238</v>
      </c>
      <c r="M50" s="145"/>
      <c r="N50" s="146"/>
      <c r="O50" s="146"/>
      <c r="P50" s="146"/>
      <c r="Q50" s="146"/>
      <c r="R50" s="146"/>
      <c r="S50" s="146"/>
      <c r="T50" s="146"/>
      <c r="U50" s="147"/>
      <c r="V50" s="119" t="str">
        <f>'[1]5-CONTROLES'!AL83</f>
        <v>Rara Vez</v>
      </c>
      <c r="W50" s="119" t="str">
        <f>'[1]5-CONTROLES'!AP83</f>
        <v>Moderado</v>
      </c>
      <c r="X50" s="119" t="str">
        <f>'[1]5-CONTROLES'!AQ83</f>
        <v>Moderado</v>
      </c>
      <c r="Y50" s="119" t="str">
        <f>'[1]5-CONTROLES'!AS83</f>
        <v>Acción preventiva</v>
      </c>
      <c r="Z50" s="112" t="s">
        <v>1033</v>
      </c>
      <c r="AA50" s="114" t="s">
        <v>1061</v>
      </c>
      <c r="AB50" s="135" t="s">
        <v>239</v>
      </c>
      <c r="AC50" s="205" t="s">
        <v>240</v>
      </c>
      <c r="AD50" s="154" t="s">
        <v>241</v>
      </c>
      <c r="AE50" s="154" t="s">
        <v>242</v>
      </c>
      <c r="AF50" s="156">
        <v>4</v>
      </c>
      <c r="AG50" s="127"/>
      <c r="AH50" s="127"/>
      <c r="AI50" s="127">
        <v>1</v>
      </c>
      <c r="AJ50" s="127"/>
      <c r="AK50" s="127"/>
      <c r="AL50" s="127">
        <v>1</v>
      </c>
      <c r="AM50" s="127"/>
      <c r="AN50" s="127"/>
      <c r="AO50" s="127">
        <v>1</v>
      </c>
      <c r="AP50" s="127"/>
      <c r="AQ50" s="127"/>
      <c r="AR50" s="127">
        <v>1</v>
      </c>
      <c r="AS50" s="234" t="s">
        <v>1033</v>
      </c>
      <c r="AT50" s="238" t="s">
        <v>1149</v>
      </c>
    </row>
    <row r="51" spans="2:46" ht="25.5" customHeight="1" x14ac:dyDescent="0.25">
      <c r="B51" s="192"/>
      <c r="C51" s="136"/>
      <c r="D51" s="138"/>
      <c r="E51" s="138"/>
      <c r="F51" s="24" t="str">
        <f>'[1]3-IDENTIFICACIÓN DEL RIESGO'!H57</f>
        <v>Influencia de actores externos con el fin de obtener un provecho propio o para un tercero</v>
      </c>
      <c r="G51" s="24" t="str">
        <f>'[1]3-IDENTIFICACIÓN DEL RIESGO'!L57</f>
        <v>Demandas contra la entidad y/o funcionarios</v>
      </c>
      <c r="H51" s="121"/>
      <c r="I51" s="121"/>
      <c r="J51" s="121"/>
      <c r="K51" s="121"/>
      <c r="L51" s="136"/>
      <c r="M51" s="148"/>
      <c r="N51" s="149"/>
      <c r="O51" s="149"/>
      <c r="P51" s="149"/>
      <c r="Q51" s="149"/>
      <c r="R51" s="149"/>
      <c r="S51" s="149"/>
      <c r="T51" s="149"/>
      <c r="U51" s="150"/>
      <c r="V51" s="121"/>
      <c r="W51" s="121"/>
      <c r="X51" s="121"/>
      <c r="Y51" s="121"/>
      <c r="Z51" s="116"/>
      <c r="AA51" s="118"/>
      <c r="AB51" s="136"/>
      <c r="AC51" s="206"/>
      <c r="AD51" s="155"/>
      <c r="AE51" s="155"/>
      <c r="AF51" s="157"/>
      <c r="AG51" s="128"/>
      <c r="AH51" s="128"/>
      <c r="AI51" s="128"/>
      <c r="AJ51" s="128"/>
      <c r="AK51" s="128"/>
      <c r="AL51" s="128"/>
      <c r="AM51" s="128"/>
      <c r="AN51" s="128"/>
      <c r="AO51" s="128"/>
      <c r="AP51" s="128"/>
      <c r="AQ51" s="128"/>
      <c r="AR51" s="128"/>
      <c r="AS51" s="235"/>
      <c r="AT51" s="241"/>
    </row>
    <row r="52" spans="2:46" ht="85.5" customHeight="1" x14ac:dyDescent="0.25">
      <c r="B52" s="191" t="str">
        <f>'[1]3-IDENTIFICACIÓN DEL RIESGO'!B62</f>
        <v>Seguridad Jurídica sobre la Titularidad de la Tierra y los Territorios</v>
      </c>
      <c r="C52" s="135" t="s">
        <v>243</v>
      </c>
      <c r="D52" s="137" t="str">
        <f>'[1]3-IDENTIFICACIÓN DEL RIESGO'!G62</f>
        <v>Posibilidad de ocurrencia de hechos de concusión o cohecho en las actuaciones administrativas de procesos agrarios o formalización de la propiedad privada rural realizadas por la Dirección de Gestión Jurídica de Tierras, sus subdirecciones adscritas y las Unidades de Gestión Territorial con funciones delegadas.</v>
      </c>
      <c r="E52" s="137" t="s">
        <v>58</v>
      </c>
      <c r="F52" s="137" t="str">
        <f>'[1]3-IDENTIFICACIÓN DEL RIESGO'!H62</f>
        <v>Deficiencias en la comunicación y desconocimiento de los usuarios sobre los trámites de procesos agrarios y formalización de la propiedad privada rural, acorde a la normatividad vigente.</v>
      </c>
      <c r="G52" s="137" t="str">
        <f>'[1]3-IDENTIFICACIÓN DEL RIESGO'!L62</f>
        <v>Desgaste administrativo para subsanar la actuación.</v>
      </c>
      <c r="H52" s="119" t="str">
        <f>'[1]4-VALORACIÓN DEL RIESGO'!G36</f>
        <v>Rara Vez</v>
      </c>
      <c r="I52" s="119" t="str">
        <f>'[1]4-VALORACIÓN DEL RIESGO'!AC36</f>
        <v>Catastrófico</v>
      </c>
      <c r="J52" s="119" t="str">
        <f>'[1]4-VALORACIÓN DEL RIESGO'!AE36</f>
        <v>Extremo</v>
      </c>
      <c r="K52" s="119" t="str">
        <f>'[1]4-VALORACIÓN DEL RIESGO'!AF36</f>
        <v>Reducir</v>
      </c>
      <c r="L52" s="25" t="s">
        <v>244</v>
      </c>
      <c r="M52" s="180" t="s">
        <v>60</v>
      </c>
      <c r="N52" s="181"/>
      <c r="O52" s="181"/>
      <c r="P52" s="181"/>
      <c r="Q52" s="181"/>
      <c r="R52" s="181"/>
      <c r="S52" s="181"/>
      <c r="T52" s="181"/>
      <c r="U52" s="182"/>
      <c r="V52" s="119" t="str">
        <f>'[1]5-CONTROLES'!AL89</f>
        <v>Rara Vez</v>
      </c>
      <c r="W52" s="119" t="str">
        <f>'[1]5-CONTROLES'!AP89</f>
        <v>Catastrófico</v>
      </c>
      <c r="X52" s="119" t="str">
        <f>'[1]5-CONTROLES'!AQ89</f>
        <v>Extremo</v>
      </c>
      <c r="Y52" s="119" t="str">
        <f>'[1]5-CONTROLES'!AS89</f>
        <v>Acción preventiva</v>
      </c>
      <c r="Z52" s="89" t="s">
        <v>1033</v>
      </c>
      <c r="AA52" s="88" t="s">
        <v>1059</v>
      </c>
      <c r="AB52" s="25" t="s">
        <v>245</v>
      </c>
      <c r="AC52" s="1" t="s">
        <v>246</v>
      </c>
      <c r="AD52" s="60" t="s">
        <v>247</v>
      </c>
      <c r="AE52" s="60" t="s">
        <v>248</v>
      </c>
      <c r="AF52" s="61">
        <v>10</v>
      </c>
      <c r="AG52" s="43"/>
      <c r="AH52" s="43"/>
      <c r="AI52" s="43">
        <v>1</v>
      </c>
      <c r="AJ52" s="43">
        <v>1</v>
      </c>
      <c r="AK52" s="43">
        <v>1</v>
      </c>
      <c r="AL52" s="43">
        <v>1</v>
      </c>
      <c r="AM52" s="43">
        <v>1</v>
      </c>
      <c r="AN52" s="43">
        <v>1</v>
      </c>
      <c r="AO52" s="43">
        <v>1</v>
      </c>
      <c r="AP52" s="43">
        <v>1</v>
      </c>
      <c r="AQ52" s="43">
        <v>1</v>
      </c>
      <c r="AR52" s="43">
        <v>1</v>
      </c>
      <c r="AS52" s="99" t="s">
        <v>1033</v>
      </c>
      <c r="AT52" s="92" t="s">
        <v>1151</v>
      </c>
    </row>
    <row r="53" spans="2:46" ht="60" customHeight="1" x14ac:dyDescent="0.25">
      <c r="B53" s="192"/>
      <c r="C53" s="178"/>
      <c r="D53" s="179"/>
      <c r="E53" s="179"/>
      <c r="F53" s="179"/>
      <c r="G53" s="179"/>
      <c r="H53" s="120"/>
      <c r="I53" s="120"/>
      <c r="J53" s="120"/>
      <c r="K53" s="120"/>
      <c r="L53" s="25" t="s">
        <v>249</v>
      </c>
      <c r="M53" s="183"/>
      <c r="N53" s="184"/>
      <c r="O53" s="184"/>
      <c r="P53" s="184"/>
      <c r="Q53" s="184"/>
      <c r="R53" s="184"/>
      <c r="S53" s="184"/>
      <c r="T53" s="184"/>
      <c r="U53" s="185"/>
      <c r="V53" s="120"/>
      <c r="W53" s="120"/>
      <c r="X53" s="120"/>
      <c r="Y53" s="120"/>
      <c r="Z53" s="89" t="s">
        <v>1033</v>
      </c>
      <c r="AA53" s="88" t="s">
        <v>1061</v>
      </c>
      <c r="AB53" s="25" t="s">
        <v>250</v>
      </c>
      <c r="AC53" s="1" t="s">
        <v>87</v>
      </c>
      <c r="AD53" s="60" t="s">
        <v>251</v>
      </c>
      <c r="AE53" s="60" t="s">
        <v>89</v>
      </c>
      <c r="AF53" s="61">
        <v>2</v>
      </c>
      <c r="AG53" s="43"/>
      <c r="AH53" s="43"/>
      <c r="AI53" s="43">
        <v>1</v>
      </c>
      <c r="AJ53" s="43"/>
      <c r="AK53" s="43"/>
      <c r="AL53" s="43"/>
      <c r="AM53" s="43">
        <v>1</v>
      </c>
      <c r="AN53" s="43"/>
      <c r="AO53" s="43"/>
      <c r="AP53" s="43"/>
      <c r="AQ53" s="43"/>
      <c r="AR53" s="43"/>
      <c r="AS53" s="99" t="s">
        <v>1033</v>
      </c>
      <c r="AT53" s="100" t="s">
        <v>1152</v>
      </c>
    </row>
    <row r="54" spans="2:46" ht="65.25" customHeight="1" x14ac:dyDescent="0.25">
      <c r="B54" s="192"/>
      <c r="C54" s="178"/>
      <c r="D54" s="179"/>
      <c r="E54" s="179"/>
      <c r="F54" s="179"/>
      <c r="G54" s="179"/>
      <c r="H54" s="120"/>
      <c r="I54" s="120"/>
      <c r="J54" s="120"/>
      <c r="K54" s="120"/>
      <c r="L54" s="25" t="s">
        <v>252</v>
      </c>
      <c r="M54" s="183"/>
      <c r="N54" s="184"/>
      <c r="O54" s="184"/>
      <c r="P54" s="184"/>
      <c r="Q54" s="184"/>
      <c r="R54" s="184"/>
      <c r="S54" s="184"/>
      <c r="T54" s="184"/>
      <c r="U54" s="185"/>
      <c r="V54" s="120"/>
      <c r="W54" s="120"/>
      <c r="X54" s="120"/>
      <c r="Y54" s="120"/>
      <c r="Z54" s="89" t="s">
        <v>1033</v>
      </c>
      <c r="AA54" s="90" t="s">
        <v>1062</v>
      </c>
      <c r="AB54" s="25" t="s">
        <v>253</v>
      </c>
      <c r="AC54" s="1" t="s">
        <v>254</v>
      </c>
      <c r="AD54" s="60" t="s">
        <v>255</v>
      </c>
      <c r="AE54" s="60" t="s">
        <v>256</v>
      </c>
      <c r="AF54" s="61">
        <v>12</v>
      </c>
      <c r="AG54" s="43">
        <v>1</v>
      </c>
      <c r="AH54" s="43">
        <v>1</v>
      </c>
      <c r="AI54" s="43">
        <v>1</v>
      </c>
      <c r="AJ54" s="43">
        <v>1</v>
      </c>
      <c r="AK54" s="43">
        <v>1</v>
      </c>
      <c r="AL54" s="43">
        <v>1</v>
      </c>
      <c r="AM54" s="43">
        <v>1</v>
      </c>
      <c r="AN54" s="43">
        <v>1</v>
      </c>
      <c r="AO54" s="43">
        <v>1</v>
      </c>
      <c r="AP54" s="43">
        <v>1</v>
      </c>
      <c r="AQ54" s="43">
        <v>1</v>
      </c>
      <c r="AR54" s="43">
        <v>1</v>
      </c>
      <c r="AS54" s="99" t="s">
        <v>1033</v>
      </c>
      <c r="AT54" s="100" t="s">
        <v>1153</v>
      </c>
    </row>
    <row r="55" spans="2:46" ht="70.5" customHeight="1" x14ac:dyDescent="0.25">
      <c r="B55" s="192"/>
      <c r="C55" s="178"/>
      <c r="D55" s="179"/>
      <c r="E55" s="179"/>
      <c r="F55" s="179"/>
      <c r="G55" s="179"/>
      <c r="H55" s="120"/>
      <c r="I55" s="120"/>
      <c r="J55" s="120"/>
      <c r="K55" s="120"/>
      <c r="L55" s="25" t="s">
        <v>257</v>
      </c>
      <c r="M55" s="183"/>
      <c r="N55" s="184"/>
      <c r="O55" s="184"/>
      <c r="P55" s="184"/>
      <c r="Q55" s="184"/>
      <c r="R55" s="184"/>
      <c r="S55" s="184"/>
      <c r="T55" s="184"/>
      <c r="U55" s="185"/>
      <c r="V55" s="120"/>
      <c r="W55" s="120"/>
      <c r="X55" s="120"/>
      <c r="Y55" s="120"/>
      <c r="Z55" s="89" t="s">
        <v>1034</v>
      </c>
      <c r="AA55" s="88" t="s">
        <v>1063</v>
      </c>
      <c r="AB55" s="25" t="s">
        <v>258</v>
      </c>
      <c r="AC55" s="1" t="s">
        <v>259</v>
      </c>
      <c r="AD55" s="60" t="s">
        <v>73</v>
      </c>
      <c r="AE55" s="60" t="s">
        <v>260</v>
      </c>
      <c r="AF55" s="61">
        <v>2</v>
      </c>
      <c r="AG55" s="43"/>
      <c r="AH55" s="43"/>
      <c r="AI55" s="43"/>
      <c r="AJ55" s="43">
        <v>1</v>
      </c>
      <c r="AK55" s="43"/>
      <c r="AL55" s="43"/>
      <c r="AM55" s="43"/>
      <c r="AN55" s="43"/>
      <c r="AO55" s="43">
        <v>1</v>
      </c>
      <c r="AP55" s="43"/>
      <c r="AQ55" s="43"/>
      <c r="AR55" s="43"/>
      <c r="AS55" s="99" t="s">
        <v>1034</v>
      </c>
      <c r="AT55" s="92" t="s">
        <v>1154</v>
      </c>
    </row>
    <row r="56" spans="2:46" ht="54" customHeight="1" x14ac:dyDescent="0.25">
      <c r="B56" s="192"/>
      <c r="C56" s="178"/>
      <c r="D56" s="179"/>
      <c r="E56" s="179"/>
      <c r="F56" s="179"/>
      <c r="G56" s="179"/>
      <c r="H56" s="120"/>
      <c r="I56" s="120"/>
      <c r="J56" s="120"/>
      <c r="K56" s="120"/>
      <c r="L56" s="25" t="s">
        <v>261</v>
      </c>
      <c r="M56" s="183"/>
      <c r="N56" s="184"/>
      <c r="O56" s="184"/>
      <c r="P56" s="184"/>
      <c r="Q56" s="184"/>
      <c r="R56" s="184"/>
      <c r="S56" s="184"/>
      <c r="T56" s="184"/>
      <c r="U56" s="185"/>
      <c r="V56" s="120"/>
      <c r="W56" s="120"/>
      <c r="X56" s="120"/>
      <c r="Y56" s="120"/>
      <c r="Z56" s="89" t="s">
        <v>1033</v>
      </c>
      <c r="AA56" s="88" t="s">
        <v>1064</v>
      </c>
      <c r="AB56" s="25" t="s">
        <v>262</v>
      </c>
      <c r="AC56" s="27" t="s">
        <v>263</v>
      </c>
      <c r="AD56" s="60" t="s">
        <v>78</v>
      </c>
      <c r="AE56" s="60" t="s">
        <v>264</v>
      </c>
      <c r="AF56" s="61">
        <v>2</v>
      </c>
      <c r="AG56" s="43"/>
      <c r="AH56" s="43"/>
      <c r="AI56" s="43">
        <v>1</v>
      </c>
      <c r="AJ56" s="43"/>
      <c r="AK56" s="43"/>
      <c r="AL56" s="43"/>
      <c r="AM56" s="43"/>
      <c r="AN56" s="43">
        <v>1</v>
      </c>
      <c r="AO56" s="43"/>
      <c r="AP56" s="43"/>
      <c r="AQ56" s="43"/>
      <c r="AR56" s="43"/>
      <c r="AS56" s="99" t="s">
        <v>1033</v>
      </c>
      <c r="AT56" s="100" t="s">
        <v>1155</v>
      </c>
    </row>
    <row r="57" spans="2:46" ht="78" customHeight="1" x14ac:dyDescent="0.25">
      <c r="B57" s="192"/>
      <c r="C57" s="178"/>
      <c r="D57" s="179"/>
      <c r="E57" s="179"/>
      <c r="F57" s="179"/>
      <c r="G57" s="179"/>
      <c r="H57" s="120"/>
      <c r="I57" s="120"/>
      <c r="J57" s="120"/>
      <c r="K57" s="120"/>
      <c r="L57" s="25" t="s">
        <v>265</v>
      </c>
      <c r="M57" s="183"/>
      <c r="N57" s="184"/>
      <c r="O57" s="184"/>
      <c r="P57" s="184"/>
      <c r="Q57" s="184"/>
      <c r="R57" s="184"/>
      <c r="S57" s="184"/>
      <c r="T57" s="184"/>
      <c r="U57" s="185"/>
      <c r="V57" s="120"/>
      <c r="W57" s="120"/>
      <c r="X57" s="120"/>
      <c r="Y57" s="120"/>
      <c r="Z57" s="89" t="s">
        <v>1034</v>
      </c>
      <c r="AA57" s="88" t="s">
        <v>1065</v>
      </c>
      <c r="AB57" s="25" t="s">
        <v>266</v>
      </c>
      <c r="AC57" s="5" t="s">
        <v>267</v>
      </c>
      <c r="AD57" s="60" t="s">
        <v>83</v>
      </c>
      <c r="AE57" s="60" t="s">
        <v>268</v>
      </c>
      <c r="AF57" s="61">
        <v>1</v>
      </c>
      <c r="AG57" s="43"/>
      <c r="AH57" s="43"/>
      <c r="AI57" s="43"/>
      <c r="AJ57" s="43"/>
      <c r="AK57" s="43"/>
      <c r="AL57" s="43"/>
      <c r="AM57" s="43"/>
      <c r="AN57" s="43"/>
      <c r="AO57" s="43"/>
      <c r="AP57" s="43"/>
      <c r="AQ57" s="43"/>
      <c r="AR57" s="43">
        <v>1</v>
      </c>
      <c r="AS57" s="99" t="s">
        <v>1034</v>
      </c>
      <c r="AT57" s="92" t="s">
        <v>1120</v>
      </c>
    </row>
    <row r="58" spans="2:46" ht="60" customHeight="1" x14ac:dyDescent="0.25">
      <c r="B58" s="192"/>
      <c r="C58" s="178"/>
      <c r="D58" s="179"/>
      <c r="E58" s="179"/>
      <c r="F58" s="179"/>
      <c r="G58" s="179"/>
      <c r="H58" s="120"/>
      <c r="I58" s="120"/>
      <c r="J58" s="120"/>
      <c r="K58" s="120"/>
      <c r="L58" s="25" t="s">
        <v>269</v>
      </c>
      <c r="M58" s="183"/>
      <c r="N58" s="184"/>
      <c r="O58" s="184"/>
      <c r="P58" s="184"/>
      <c r="Q58" s="184"/>
      <c r="R58" s="184"/>
      <c r="S58" s="184"/>
      <c r="T58" s="184"/>
      <c r="U58" s="185"/>
      <c r="V58" s="120"/>
      <c r="W58" s="120"/>
      <c r="X58" s="120"/>
      <c r="Y58" s="120"/>
      <c r="Z58" s="89" t="s">
        <v>1034</v>
      </c>
      <c r="AA58" s="88" t="s">
        <v>1066</v>
      </c>
      <c r="AB58" s="25" t="s">
        <v>270</v>
      </c>
      <c r="AC58" s="1" t="s">
        <v>271</v>
      </c>
      <c r="AD58" s="60" t="s">
        <v>272</v>
      </c>
      <c r="AE58" s="60" t="s">
        <v>273</v>
      </c>
      <c r="AF58" s="61">
        <v>2</v>
      </c>
      <c r="AG58" s="43"/>
      <c r="AH58" s="43"/>
      <c r="AI58" s="43"/>
      <c r="AJ58" s="43"/>
      <c r="AK58" s="43"/>
      <c r="AL58" s="43">
        <v>1</v>
      </c>
      <c r="AM58" s="43"/>
      <c r="AN58" s="43"/>
      <c r="AO58" s="43"/>
      <c r="AP58" s="43">
        <v>1</v>
      </c>
      <c r="AQ58" s="43"/>
      <c r="AR58" s="43"/>
      <c r="AS58" s="99" t="s">
        <v>1034</v>
      </c>
      <c r="AT58" s="92" t="s">
        <v>1121</v>
      </c>
    </row>
    <row r="59" spans="2:46" ht="52.5" customHeight="1" x14ac:dyDescent="0.25">
      <c r="B59" s="192"/>
      <c r="C59" s="178"/>
      <c r="D59" s="179"/>
      <c r="E59" s="179"/>
      <c r="F59" s="179"/>
      <c r="G59" s="179"/>
      <c r="H59" s="120"/>
      <c r="I59" s="120"/>
      <c r="J59" s="120"/>
      <c r="K59" s="120"/>
      <c r="L59" s="25" t="s">
        <v>274</v>
      </c>
      <c r="M59" s="183"/>
      <c r="N59" s="184"/>
      <c r="O59" s="184"/>
      <c r="P59" s="184"/>
      <c r="Q59" s="184"/>
      <c r="R59" s="184"/>
      <c r="S59" s="184"/>
      <c r="T59" s="184"/>
      <c r="U59" s="185"/>
      <c r="V59" s="120"/>
      <c r="W59" s="120"/>
      <c r="X59" s="120"/>
      <c r="Y59" s="120"/>
      <c r="Z59" s="89" t="s">
        <v>1033</v>
      </c>
      <c r="AA59" s="88" t="s">
        <v>1052</v>
      </c>
      <c r="AB59" s="25" t="s">
        <v>275</v>
      </c>
      <c r="AC59" s="1" t="s">
        <v>92</v>
      </c>
      <c r="AD59" s="60" t="s">
        <v>93</v>
      </c>
      <c r="AE59" s="60" t="s">
        <v>94</v>
      </c>
      <c r="AF59" s="61">
        <v>12</v>
      </c>
      <c r="AG59" s="43">
        <v>1</v>
      </c>
      <c r="AH59" s="43">
        <v>1</v>
      </c>
      <c r="AI59" s="43">
        <v>1</v>
      </c>
      <c r="AJ59" s="43">
        <v>1</v>
      </c>
      <c r="AK59" s="43">
        <v>1</v>
      </c>
      <c r="AL59" s="43">
        <v>1</v>
      </c>
      <c r="AM59" s="43">
        <v>1</v>
      </c>
      <c r="AN59" s="43">
        <v>1</v>
      </c>
      <c r="AO59" s="43">
        <v>1</v>
      </c>
      <c r="AP59" s="43">
        <v>1</v>
      </c>
      <c r="AQ59" s="43">
        <v>1</v>
      </c>
      <c r="AR59" s="43">
        <v>1</v>
      </c>
      <c r="AS59" s="99" t="s">
        <v>1033</v>
      </c>
      <c r="AT59" s="92" t="s">
        <v>1122</v>
      </c>
    </row>
    <row r="60" spans="2:46" ht="75" customHeight="1" x14ac:dyDescent="0.25">
      <c r="B60" s="192"/>
      <c r="C60" s="178"/>
      <c r="D60" s="179"/>
      <c r="E60" s="179"/>
      <c r="F60" s="179"/>
      <c r="G60" s="179"/>
      <c r="H60" s="120"/>
      <c r="I60" s="120"/>
      <c r="J60" s="120"/>
      <c r="K60" s="120"/>
      <c r="L60" s="25" t="s">
        <v>276</v>
      </c>
      <c r="M60" s="183"/>
      <c r="N60" s="184"/>
      <c r="O60" s="184"/>
      <c r="P60" s="184"/>
      <c r="Q60" s="184"/>
      <c r="R60" s="184"/>
      <c r="S60" s="184"/>
      <c r="T60" s="184"/>
      <c r="U60" s="185"/>
      <c r="V60" s="120"/>
      <c r="W60" s="120"/>
      <c r="X60" s="120"/>
      <c r="Y60" s="120"/>
      <c r="Z60" s="89" t="s">
        <v>1033</v>
      </c>
      <c r="AA60" s="88" t="s">
        <v>1051</v>
      </c>
      <c r="AB60" s="25" t="s">
        <v>277</v>
      </c>
      <c r="AC60" s="1" t="s">
        <v>278</v>
      </c>
      <c r="AD60" s="60" t="s">
        <v>98</v>
      </c>
      <c r="AE60" s="60" t="s">
        <v>279</v>
      </c>
      <c r="AF60" s="61">
        <v>4</v>
      </c>
      <c r="AG60" s="43"/>
      <c r="AH60" s="43"/>
      <c r="AI60" s="43">
        <v>1</v>
      </c>
      <c r="AJ60" s="43"/>
      <c r="AK60" s="43"/>
      <c r="AL60" s="43">
        <v>1</v>
      </c>
      <c r="AM60" s="43"/>
      <c r="AN60" s="43"/>
      <c r="AO60" s="43">
        <v>1</v>
      </c>
      <c r="AP60" s="43"/>
      <c r="AQ60" s="43"/>
      <c r="AR60" s="43">
        <v>1</v>
      </c>
      <c r="AS60" s="99" t="s">
        <v>1034</v>
      </c>
      <c r="AT60" s="92" t="s">
        <v>1123</v>
      </c>
    </row>
    <row r="61" spans="2:46" ht="75" customHeight="1" x14ac:dyDescent="0.25">
      <c r="B61" s="192"/>
      <c r="C61" s="178"/>
      <c r="D61" s="179"/>
      <c r="E61" s="179"/>
      <c r="F61" s="179"/>
      <c r="G61" s="179"/>
      <c r="H61" s="120"/>
      <c r="I61" s="120"/>
      <c r="J61" s="120"/>
      <c r="K61" s="120"/>
      <c r="L61" s="25" t="s">
        <v>280</v>
      </c>
      <c r="M61" s="183"/>
      <c r="N61" s="184"/>
      <c r="O61" s="184"/>
      <c r="P61" s="184"/>
      <c r="Q61" s="184"/>
      <c r="R61" s="184"/>
      <c r="S61" s="184"/>
      <c r="T61" s="184"/>
      <c r="U61" s="185"/>
      <c r="V61" s="120"/>
      <c r="W61" s="120"/>
      <c r="X61" s="120"/>
      <c r="Y61" s="120"/>
      <c r="Z61" s="89" t="s">
        <v>1033</v>
      </c>
      <c r="AA61" s="88" t="s">
        <v>1052</v>
      </c>
      <c r="AB61" s="25" t="s">
        <v>281</v>
      </c>
      <c r="AC61" s="1" t="s">
        <v>282</v>
      </c>
      <c r="AD61" s="60" t="s">
        <v>283</v>
      </c>
      <c r="AE61" s="60" t="s">
        <v>256</v>
      </c>
      <c r="AF61" s="61">
        <v>12</v>
      </c>
      <c r="AG61" s="43">
        <v>1</v>
      </c>
      <c r="AH61" s="43">
        <v>1</v>
      </c>
      <c r="AI61" s="43">
        <v>1</v>
      </c>
      <c r="AJ61" s="43">
        <v>1</v>
      </c>
      <c r="AK61" s="43">
        <v>1</v>
      </c>
      <c r="AL61" s="43">
        <v>1</v>
      </c>
      <c r="AM61" s="43">
        <v>1</v>
      </c>
      <c r="AN61" s="43">
        <v>1</v>
      </c>
      <c r="AO61" s="43">
        <v>1</v>
      </c>
      <c r="AP61" s="43">
        <v>1</v>
      </c>
      <c r="AQ61" s="43">
        <v>1</v>
      </c>
      <c r="AR61" s="43">
        <v>1</v>
      </c>
      <c r="AS61" s="99" t="s">
        <v>1033</v>
      </c>
      <c r="AT61" s="92" t="s">
        <v>1124</v>
      </c>
    </row>
    <row r="62" spans="2:46" ht="63" customHeight="1" x14ac:dyDescent="0.25">
      <c r="B62" s="192"/>
      <c r="C62" s="178"/>
      <c r="D62" s="179"/>
      <c r="E62" s="179"/>
      <c r="F62" s="179"/>
      <c r="G62" s="179"/>
      <c r="H62" s="120"/>
      <c r="I62" s="120"/>
      <c r="J62" s="120"/>
      <c r="K62" s="120"/>
      <c r="L62" s="25" t="s">
        <v>284</v>
      </c>
      <c r="M62" s="183"/>
      <c r="N62" s="184"/>
      <c r="O62" s="184"/>
      <c r="P62" s="184"/>
      <c r="Q62" s="184"/>
      <c r="R62" s="184"/>
      <c r="S62" s="184"/>
      <c r="T62" s="184"/>
      <c r="U62" s="185"/>
      <c r="V62" s="120"/>
      <c r="W62" s="120"/>
      <c r="X62" s="120"/>
      <c r="Y62" s="120"/>
      <c r="Z62" s="89" t="s">
        <v>1034</v>
      </c>
      <c r="AA62" s="88" t="s">
        <v>1067</v>
      </c>
      <c r="AB62" s="25" t="s">
        <v>285</v>
      </c>
      <c r="AC62" s="27" t="s">
        <v>286</v>
      </c>
      <c r="AD62" s="60" t="s">
        <v>287</v>
      </c>
      <c r="AE62" s="71" t="s">
        <v>288</v>
      </c>
      <c r="AF62" s="61">
        <v>4</v>
      </c>
      <c r="AG62" s="43"/>
      <c r="AH62" s="43">
        <v>1</v>
      </c>
      <c r="AI62" s="43"/>
      <c r="AJ62" s="43"/>
      <c r="AK62" s="43">
        <v>1</v>
      </c>
      <c r="AL62" s="43"/>
      <c r="AM62" s="43"/>
      <c r="AN62" s="43">
        <v>1</v>
      </c>
      <c r="AO62" s="43"/>
      <c r="AP62" s="43"/>
      <c r="AQ62" s="43">
        <v>1</v>
      </c>
      <c r="AR62" s="43"/>
      <c r="AS62" s="99" t="s">
        <v>1034</v>
      </c>
      <c r="AT62" s="92" t="s">
        <v>1125</v>
      </c>
    </row>
    <row r="63" spans="2:46" ht="73.5" customHeight="1" x14ac:dyDescent="0.25">
      <c r="B63" s="192"/>
      <c r="C63" s="178"/>
      <c r="D63" s="179"/>
      <c r="E63" s="179"/>
      <c r="F63" s="179"/>
      <c r="G63" s="179"/>
      <c r="H63" s="120"/>
      <c r="I63" s="120"/>
      <c r="J63" s="120"/>
      <c r="K63" s="120"/>
      <c r="L63" s="25" t="s">
        <v>289</v>
      </c>
      <c r="M63" s="183"/>
      <c r="N63" s="184"/>
      <c r="O63" s="184"/>
      <c r="P63" s="184"/>
      <c r="Q63" s="184"/>
      <c r="R63" s="184"/>
      <c r="S63" s="184"/>
      <c r="T63" s="184"/>
      <c r="U63" s="185"/>
      <c r="V63" s="120"/>
      <c r="W63" s="120"/>
      <c r="X63" s="120"/>
      <c r="Y63" s="120"/>
      <c r="Z63" s="95" t="s">
        <v>1034</v>
      </c>
      <c r="AA63" s="88" t="s">
        <v>1054</v>
      </c>
      <c r="AB63" s="25" t="s">
        <v>290</v>
      </c>
      <c r="AC63" s="1" t="s">
        <v>291</v>
      </c>
      <c r="AD63" s="60" t="s">
        <v>292</v>
      </c>
      <c r="AE63" s="60" t="s">
        <v>293</v>
      </c>
      <c r="AF63" s="61">
        <v>1</v>
      </c>
      <c r="AG63" s="43"/>
      <c r="AH63" s="43"/>
      <c r="AI63" s="43"/>
      <c r="AJ63" s="43">
        <v>1</v>
      </c>
      <c r="AK63" s="43"/>
      <c r="AL63" s="43"/>
      <c r="AM63" s="43"/>
      <c r="AN63" s="43"/>
      <c r="AO63" s="43"/>
      <c r="AP63" s="43"/>
      <c r="AQ63" s="43"/>
      <c r="AR63" s="43"/>
      <c r="AS63" s="99" t="s">
        <v>1033</v>
      </c>
      <c r="AT63" s="100" t="s">
        <v>1156</v>
      </c>
    </row>
    <row r="64" spans="2:46" ht="60" customHeight="1" x14ac:dyDescent="0.25">
      <c r="B64" s="192"/>
      <c r="C64" s="178"/>
      <c r="D64" s="179"/>
      <c r="E64" s="179"/>
      <c r="F64" s="179"/>
      <c r="G64" s="179"/>
      <c r="H64" s="120"/>
      <c r="I64" s="120"/>
      <c r="J64" s="120"/>
      <c r="K64" s="120"/>
      <c r="L64" s="25"/>
      <c r="M64" s="183"/>
      <c r="N64" s="184"/>
      <c r="O64" s="184"/>
      <c r="P64" s="184"/>
      <c r="Q64" s="184"/>
      <c r="R64" s="184"/>
      <c r="S64" s="184"/>
      <c r="T64" s="184"/>
      <c r="U64" s="185"/>
      <c r="V64" s="120"/>
      <c r="W64" s="120"/>
      <c r="X64" s="120"/>
      <c r="Y64" s="120"/>
      <c r="Z64" s="89"/>
      <c r="AA64" s="88"/>
      <c r="AB64" s="25" t="s">
        <v>294</v>
      </c>
      <c r="AC64" s="5" t="s">
        <v>295</v>
      </c>
      <c r="AD64" s="60" t="s">
        <v>117</v>
      </c>
      <c r="AE64" s="60" t="s">
        <v>296</v>
      </c>
      <c r="AF64" s="61">
        <v>4</v>
      </c>
      <c r="AG64" s="43"/>
      <c r="AH64" s="43"/>
      <c r="AI64" s="43">
        <v>1</v>
      </c>
      <c r="AJ64" s="43"/>
      <c r="AK64" s="43"/>
      <c r="AL64" s="43">
        <v>1</v>
      </c>
      <c r="AM64" s="43"/>
      <c r="AN64" s="43"/>
      <c r="AO64" s="43">
        <v>1</v>
      </c>
      <c r="AP64" s="43"/>
      <c r="AQ64" s="43"/>
      <c r="AR64" s="43">
        <v>1</v>
      </c>
      <c r="AS64" s="99" t="s">
        <v>1033</v>
      </c>
      <c r="AT64" s="92" t="s">
        <v>1157</v>
      </c>
    </row>
    <row r="65" spans="2:46" ht="61.5" customHeight="1" x14ac:dyDescent="0.25">
      <c r="B65" s="192"/>
      <c r="C65" s="178"/>
      <c r="D65" s="179"/>
      <c r="E65" s="179"/>
      <c r="F65" s="179"/>
      <c r="G65" s="179"/>
      <c r="H65" s="120"/>
      <c r="I65" s="120"/>
      <c r="J65" s="120"/>
      <c r="K65" s="120"/>
      <c r="L65" s="25" t="s">
        <v>297</v>
      </c>
      <c r="M65" s="183"/>
      <c r="N65" s="184"/>
      <c r="O65" s="184"/>
      <c r="P65" s="184"/>
      <c r="Q65" s="184"/>
      <c r="R65" s="184"/>
      <c r="S65" s="184"/>
      <c r="T65" s="184"/>
      <c r="U65" s="185"/>
      <c r="V65" s="120"/>
      <c r="W65" s="120"/>
      <c r="X65" s="120"/>
      <c r="Y65" s="120"/>
      <c r="Z65" s="96" t="s">
        <v>1036</v>
      </c>
      <c r="AA65" s="88" t="s">
        <v>1056</v>
      </c>
      <c r="AB65" s="25"/>
      <c r="AC65" s="26" t="s">
        <v>120</v>
      </c>
      <c r="AD65" s="60" t="s">
        <v>121</v>
      </c>
      <c r="AE65" s="60"/>
      <c r="AF65" s="61"/>
      <c r="AG65" s="43"/>
      <c r="AH65" s="43"/>
      <c r="AI65" s="43"/>
      <c r="AJ65" s="43"/>
      <c r="AK65" s="43"/>
      <c r="AL65" s="43"/>
      <c r="AM65" s="43"/>
      <c r="AN65" s="43"/>
      <c r="AO65" s="43"/>
      <c r="AP65" s="43"/>
      <c r="AQ65" s="43"/>
      <c r="AR65" s="43"/>
      <c r="AS65" s="99" t="s">
        <v>1037</v>
      </c>
      <c r="AT65" s="100" t="s">
        <v>1128</v>
      </c>
    </row>
    <row r="66" spans="2:46" ht="75" customHeight="1" x14ac:dyDescent="0.25">
      <c r="B66" s="192"/>
      <c r="C66" s="178"/>
      <c r="D66" s="179"/>
      <c r="E66" s="179"/>
      <c r="F66" s="179"/>
      <c r="G66" s="179"/>
      <c r="H66" s="120"/>
      <c r="I66" s="120"/>
      <c r="J66" s="120"/>
      <c r="K66" s="120"/>
      <c r="L66" s="25" t="s">
        <v>298</v>
      </c>
      <c r="M66" s="183"/>
      <c r="N66" s="184"/>
      <c r="O66" s="184"/>
      <c r="P66" s="184"/>
      <c r="Q66" s="184"/>
      <c r="R66" s="184"/>
      <c r="S66" s="184"/>
      <c r="T66" s="184"/>
      <c r="U66" s="185"/>
      <c r="V66" s="120"/>
      <c r="W66" s="120"/>
      <c r="X66" s="120"/>
      <c r="Y66" s="120"/>
      <c r="Z66" s="89" t="s">
        <v>1033</v>
      </c>
      <c r="AA66" s="88" t="s">
        <v>1068</v>
      </c>
      <c r="AB66" s="25" t="s">
        <v>299</v>
      </c>
      <c r="AC66" s="5" t="s">
        <v>300</v>
      </c>
      <c r="AD66" s="60" t="s">
        <v>125</v>
      </c>
      <c r="AE66" s="60" t="s">
        <v>301</v>
      </c>
      <c r="AF66" s="61">
        <v>9</v>
      </c>
      <c r="AG66" s="43">
        <v>1</v>
      </c>
      <c r="AH66" s="43">
        <v>1</v>
      </c>
      <c r="AI66" s="43">
        <v>1</v>
      </c>
      <c r="AJ66" s="43">
        <v>1</v>
      </c>
      <c r="AK66" s="43">
        <v>1</v>
      </c>
      <c r="AL66" s="43">
        <v>1</v>
      </c>
      <c r="AM66" s="43">
        <v>1</v>
      </c>
      <c r="AN66" s="43"/>
      <c r="AO66" s="43">
        <v>1</v>
      </c>
      <c r="AP66" s="43">
        <v>1</v>
      </c>
      <c r="AQ66" s="43"/>
      <c r="AR66" s="43"/>
      <c r="AS66" s="99" t="s">
        <v>1033</v>
      </c>
      <c r="AT66" s="92" t="s">
        <v>1158</v>
      </c>
    </row>
    <row r="67" spans="2:46" ht="63" customHeight="1" x14ac:dyDescent="0.25">
      <c r="B67" s="192"/>
      <c r="C67" s="178"/>
      <c r="D67" s="179"/>
      <c r="E67" s="179"/>
      <c r="F67" s="138"/>
      <c r="G67" s="138"/>
      <c r="H67" s="120"/>
      <c r="I67" s="120"/>
      <c r="J67" s="120"/>
      <c r="K67" s="120"/>
      <c r="L67" s="25" t="s">
        <v>302</v>
      </c>
      <c r="M67" s="183"/>
      <c r="N67" s="184"/>
      <c r="O67" s="184"/>
      <c r="P67" s="184"/>
      <c r="Q67" s="184"/>
      <c r="R67" s="184"/>
      <c r="S67" s="184"/>
      <c r="T67" s="184"/>
      <c r="U67" s="185"/>
      <c r="V67" s="120"/>
      <c r="W67" s="120"/>
      <c r="X67" s="120"/>
      <c r="Y67" s="120"/>
      <c r="Z67" s="89" t="s">
        <v>1033</v>
      </c>
      <c r="AA67" s="88" t="s">
        <v>1068</v>
      </c>
      <c r="AB67" s="25" t="s">
        <v>303</v>
      </c>
      <c r="AC67" s="1" t="s">
        <v>304</v>
      </c>
      <c r="AD67" s="60" t="s">
        <v>129</v>
      </c>
      <c r="AE67" s="60" t="s">
        <v>130</v>
      </c>
      <c r="AF67" s="61">
        <v>1</v>
      </c>
      <c r="AG67" s="43"/>
      <c r="AH67" s="43"/>
      <c r="AI67" s="43"/>
      <c r="AJ67" s="43"/>
      <c r="AK67" s="43"/>
      <c r="AL67" s="43"/>
      <c r="AM67" s="43">
        <v>1</v>
      </c>
      <c r="AN67" s="43"/>
      <c r="AO67" s="43"/>
      <c r="AP67" s="43"/>
      <c r="AQ67" s="43"/>
      <c r="AR67" s="43"/>
      <c r="AS67" s="99" t="s">
        <v>1033</v>
      </c>
      <c r="AT67" s="100" t="s">
        <v>1119</v>
      </c>
    </row>
    <row r="68" spans="2:46" ht="45" customHeight="1" x14ac:dyDescent="0.25">
      <c r="B68" s="192"/>
      <c r="C68" s="178"/>
      <c r="D68" s="179"/>
      <c r="E68" s="179"/>
      <c r="F68" s="137" t="str">
        <f>'[1]3-IDENTIFICACIÓN DEL RIESGO'!H63</f>
        <v>Servidores públicos o colaboradores de la Dirección de Gestión Jurídica de Tierras, las subdirecciones adscritas y las Unidades de Gestión Territorial con funciones delegadas, se aparten del cumplimiento normativo o de los procedimientos internos establecidos por la ANT.</v>
      </c>
      <c r="G68" s="137" t="str">
        <f>'[1]3-IDENTIFICACIÓN DEL RIESGO'!L63</f>
        <v>Deterioro de la imagen institucional.</v>
      </c>
      <c r="H68" s="120"/>
      <c r="I68" s="120"/>
      <c r="J68" s="120"/>
      <c r="K68" s="120"/>
      <c r="L68" s="25" t="s">
        <v>305</v>
      </c>
      <c r="M68" s="183"/>
      <c r="N68" s="184"/>
      <c r="O68" s="184"/>
      <c r="P68" s="184"/>
      <c r="Q68" s="184"/>
      <c r="R68" s="184"/>
      <c r="S68" s="184"/>
      <c r="T68" s="184"/>
      <c r="U68" s="185"/>
      <c r="V68" s="120"/>
      <c r="W68" s="120"/>
      <c r="X68" s="120"/>
      <c r="Y68" s="120"/>
      <c r="Z68" s="89" t="s">
        <v>1036</v>
      </c>
      <c r="AA68" s="88" t="s">
        <v>1106</v>
      </c>
      <c r="AB68" s="25" t="s">
        <v>306</v>
      </c>
      <c r="AC68" s="28" t="s">
        <v>307</v>
      </c>
      <c r="AD68" s="60"/>
      <c r="AE68" s="60"/>
      <c r="AF68" s="61"/>
      <c r="AG68" s="43"/>
      <c r="AH68" s="43"/>
      <c r="AI68" s="43"/>
      <c r="AJ68" s="43"/>
      <c r="AK68" s="43"/>
      <c r="AL68" s="43"/>
      <c r="AM68" s="43"/>
      <c r="AN68" s="43"/>
      <c r="AO68" s="43"/>
      <c r="AP68" s="43"/>
      <c r="AQ68" s="43"/>
      <c r="AR68" s="43"/>
      <c r="AS68" s="99" t="s">
        <v>1036</v>
      </c>
      <c r="AT68" s="100" t="s">
        <v>1159</v>
      </c>
    </row>
    <row r="69" spans="2:46" ht="58.5" customHeight="1" x14ac:dyDescent="0.25">
      <c r="B69" s="192"/>
      <c r="C69" s="178"/>
      <c r="D69" s="179"/>
      <c r="E69" s="179"/>
      <c r="F69" s="179"/>
      <c r="G69" s="179"/>
      <c r="H69" s="120"/>
      <c r="I69" s="120"/>
      <c r="J69" s="120"/>
      <c r="K69" s="120"/>
      <c r="L69" s="25" t="s">
        <v>308</v>
      </c>
      <c r="M69" s="183"/>
      <c r="N69" s="184"/>
      <c r="O69" s="184"/>
      <c r="P69" s="184"/>
      <c r="Q69" s="184"/>
      <c r="R69" s="184"/>
      <c r="S69" s="184"/>
      <c r="T69" s="184"/>
      <c r="U69" s="185"/>
      <c r="V69" s="120"/>
      <c r="W69" s="120"/>
      <c r="X69" s="120"/>
      <c r="Y69" s="120"/>
      <c r="Z69" s="89" t="s">
        <v>1037</v>
      </c>
      <c r="AA69" s="88" t="s">
        <v>1107</v>
      </c>
      <c r="AB69" s="25" t="s">
        <v>309</v>
      </c>
      <c r="AC69" s="28" t="s">
        <v>310</v>
      </c>
      <c r="AD69" s="60"/>
      <c r="AE69" s="60"/>
      <c r="AF69" s="61"/>
      <c r="AG69" s="43"/>
      <c r="AH69" s="43"/>
      <c r="AI69" s="43"/>
      <c r="AJ69" s="43"/>
      <c r="AK69" s="43"/>
      <c r="AL69" s="43"/>
      <c r="AM69" s="43"/>
      <c r="AN69" s="43"/>
      <c r="AO69" s="43"/>
      <c r="AP69" s="43"/>
      <c r="AQ69" s="43"/>
      <c r="AR69" s="43"/>
      <c r="AS69" s="99" t="s">
        <v>1036</v>
      </c>
      <c r="AT69" s="100" t="s">
        <v>1160</v>
      </c>
    </row>
    <row r="70" spans="2:46" ht="81" customHeight="1" x14ac:dyDescent="0.25">
      <c r="B70" s="192"/>
      <c r="C70" s="178"/>
      <c r="D70" s="179"/>
      <c r="E70" s="179"/>
      <c r="F70" s="179"/>
      <c r="G70" s="179"/>
      <c r="H70" s="120"/>
      <c r="I70" s="120"/>
      <c r="J70" s="120"/>
      <c r="K70" s="120"/>
      <c r="L70" s="25" t="s">
        <v>311</v>
      </c>
      <c r="M70" s="183"/>
      <c r="N70" s="184"/>
      <c r="O70" s="184"/>
      <c r="P70" s="184"/>
      <c r="Q70" s="184"/>
      <c r="R70" s="184"/>
      <c r="S70" s="184"/>
      <c r="T70" s="184"/>
      <c r="U70" s="185"/>
      <c r="V70" s="120"/>
      <c r="W70" s="120"/>
      <c r="X70" s="120"/>
      <c r="Y70" s="120"/>
      <c r="Z70" s="89" t="s">
        <v>1034</v>
      </c>
      <c r="AA70" s="88" t="s">
        <v>1094</v>
      </c>
      <c r="AB70" s="25" t="s">
        <v>312</v>
      </c>
      <c r="AC70" s="1" t="s">
        <v>313</v>
      </c>
      <c r="AD70" s="60" t="s">
        <v>143</v>
      </c>
      <c r="AE70" s="60" t="s">
        <v>314</v>
      </c>
      <c r="AF70" s="72">
        <f>+AI70+AL70+AO70+AR70</f>
        <v>4</v>
      </c>
      <c r="AG70" s="44"/>
      <c r="AH70" s="44"/>
      <c r="AI70" s="48" t="s">
        <v>315</v>
      </c>
      <c r="AJ70" s="44"/>
      <c r="AK70" s="44"/>
      <c r="AL70" s="48" t="s">
        <v>315</v>
      </c>
      <c r="AM70" s="44"/>
      <c r="AN70" s="44"/>
      <c r="AO70" s="48" t="s">
        <v>315</v>
      </c>
      <c r="AP70" s="44"/>
      <c r="AQ70" s="44"/>
      <c r="AR70" s="48" t="s">
        <v>315</v>
      </c>
      <c r="AS70" s="99" t="s">
        <v>1034</v>
      </c>
      <c r="AT70" s="92" t="s">
        <v>1134</v>
      </c>
    </row>
    <row r="71" spans="2:46" ht="58.5" customHeight="1" x14ac:dyDescent="0.25">
      <c r="B71" s="192"/>
      <c r="C71" s="178"/>
      <c r="D71" s="179"/>
      <c r="E71" s="179"/>
      <c r="F71" s="179"/>
      <c r="G71" s="179"/>
      <c r="H71" s="120"/>
      <c r="I71" s="120"/>
      <c r="J71" s="120"/>
      <c r="K71" s="120"/>
      <c r="L71" s="25" t="s">
        <v>316</v>
      </c>
      <c r="M71" s="183"/>
      <c r="N71" s="184"/>
      <c r="O71" s="184"/>
      <c r="P71" s="184"/>
      <c r="Q71" s="184"/>
      <c r="R71" s="184"/>
      <c r="S71" s="184"/>
      <c r="T71" s="184"/>
      <c r="U71" s="185"/>
      <c r="V71" s="120"/>
      <c r="W71" s="120"/>
      <c r="X71" s="120"/>
      <c r="Y71" s="120"/>
      <c r="Z71" s="89" t="s">
        <v>1033</v>
      </c>
      <c r="AA71" s="88" t="s">
        <v>1095</v>
      </c>
      <c r="AB71" s="25" t="s">
        <v>317</v>
      </c>
      <c r="AC71" s="1" t="s">
        <v>318</v>
      </c>
      <c r="AD71" s="60" t="s">
        <v>319</v>
      </c>
      <c r="AE71" s="60" t="s">
        <v>320</v>
      </c>
      <c r="AF71" s="61">
        <v>3</v>
      </c>
      <c r="AG71" s="44"/>
      <c r="AH71" s="44"/>
      <c r="AI71" s="48"/>
      <c r="AJ71" s="45">
        <v>1</v>
      </c>
      <c r="AK71" s="44"/>
      <c r="AL71" s="48"/>
      <c r="AM71" s="44"/>
      <c r="AN71" s="45">
        <v>1</v>
      </c>
      <c r="AO71" s="48"/>
      <c r="AP71" s="44"/>
      <c r="AQ71" s="44"/>
      <c r="AR71" s="48" t="s">
        <v>315</v>
      </c>
      <c r="AS71" s="99" t="s">
        <v>1034</v>
      </c>
      <c r="AT71" s="92" t="s">
        <v>1135</v>
      </c>
    </row>
    <row r="72" spans="2:46" ht="81" customHeight="1" x14ac:dyDescent="0.25">
      <c r="B72" s="192"/>
      <c r="C72" s="178"/>
      <c r="D72" s="179"/>
      <c r="E72" s="179"/>
      <c r="F72" s="179"/>
      <c r="G72" s="179"/>
      <c r="H72" s="120"/>
      <c r="I72" s="120"/>
      <c r="J72" s="120"/>
      <c r="K72" s="120"/>
      <c r="L72" s="25" t="s">
        <v>321</v>
      </c>
      <c r="M72" s="183"/>
      <c r="N72" s="184"/>
      <c r="O72" s="184"/>
      <c r="P72" s="184"/>
      <c r="Q72" s="184"/>
      <c r="R72" s="184"/>
      <c r="S72" s="184"/>
      <c r="T72" s="184"/>
      <c r="U72" s="185"/>
      <c r="V72" s="120"/>
      <c r="W72" s="120"/>
      <c r="X72" s="120"/>
      <c r="Y72" s="120"/>
      <c r="Z72" s="89" t="s">
        <v>1033</v>
      </c>
      <c r="AA72" s="88" t="s">
        <v>1098</v>
      </c>
      <c r="AB72" s="25" t="s">
        <v>322</v>
      </c>
      <c r="AC72" s="1" t="s">
        <v>323</v>
      </c>
      <c r="AD72" s="60" t="s">
        <v>324</v>
      </c>
      <c r="AE72" s="60" t="s">
        <v>325</v>
      </c>
      <c r="AF72" s="61">
        <v>2</v>
      </c>
      <c r="AG72" s="43"/>
      <c r="AH72" s="43"/>
      <c r="AI72" s="43"/>
      <c r="AJ72" s="43">
        <v>1</v>
      </c>
      <c r="AK72" s="43"/>
      <c r="AL72" s="43"/>
      <c r="AM72" s="43"/>
      <c r="AN72" s="43">
        <v>1</v>
      </c>
      <c r="AO72" s="49"/>
      <c r="AP72" s="49"/>
      <c r="AQ72" s="49"/>
      <c r="AR72" s="49"/>
      <c r="AS72" s="99" t="s">
        <v>1034</v>
      </c>
      <c r="AT72" s="100" t="s">
        <v>1118</v>
      </c>
    </row>
    <row r="73" spans="2:46" ht="73.5" customHeight="1" x14ac:dyDescent="0.25">
      <c r="B73" s="192"/>
      <c r="C73" s="178"/>
      <c r="D73" s="179"/>
      <c r="E73" s="179"/>
      <c r="F73" s="179"/>
      <c r="G73" s="179"/>
      <c r="H73" s="120"/>
      <c r="I73" s="120"/>
      <c r="J73" s="120"/>
      <c r="K73" s="120"/>
      <c r="L73" s="25" t="s">
        <v>326</v>
      </c>
      <c r="M73" s="183"/>
      <c r="N73" s="184"/>
      <c r="O73" s="184"/>
      <c r="P73" s="184"/>
      <c r="Q73" s="184"/>
      <c r="R73" s="184"/>
      <c r="S73" s="184"/>
      <c r="T73" s="184"/>
      <c r="U73" s="185"/>
      <c r="V73" s="120"/>
      <c r="W73" s="120"/>
      <c r="X73" s="120"/>
      <c r="Y73" s="120"/>
      <c r="Z73" s="89" t="s">
        <v>1033</v>
      </c>
      <c r="AA73" s="88" t="s">
        <v>1098</v>
      </c>
      <c r="AB73" s="25" t="s">
        <v>327</v>
      </c>
      <c r="AC73" s="1" t="s">
        <v>328</v>
      </c>
      <c r="AD73" s="60" t="s">
        <v>163</v>
      </c>
      <c r="AE73" s="60" t="s">
        <v>325</v>
      </c>
      <c r="AF73" s="61">
        <v>4</v>
      </c>
      <c r="AG73" s="43">
        <v>1</v>
      </c>
      <c r="AH73" s="43"/>
      <c r="AI73" s="43"/>
      <c r="AJ73" s="43">
        <v>1</v>
      </c>
      <c r="AK73" s="43"/>
      <c r="AL73" s="43"/>
      <c r="AM73" s="43">
        <v>1</v>
      </c>
      <c r="AN73" s="43"/>
      <c r="AO73" s="43"/>
      <c r="AP73" s="43">
        <v>1</v>
      </c>
      <c r="AQ73" s="43"/>
      <c r="AR73" s="43"/>
      <c r="AS73" s="99" t="s">
        <v>1033</v>
      </c>
      <c r="AT73" s="92" t="s">
        <v>1137</v>
      </c>
    </row>
    <row r="74" spans="2:46" ht="70.5" customHeight="1" x14ac:dyDescent="0.25">
      <c r="B74" s="192"/>
      <c r="C74" s="178"/>
      <c r="D74" s="179"/>
      <c r="E74" s="179"/>
      <c r="F74" s="179"/>
      <c r="G74" s="179"/>
      <c r="H74" s="120"/>
      <c r="I74" s="120"/>
      <c r="J74" s="120"/>
      <c r="K74" s="120"/>
      <c r="L74" s="25" t="s">
        <v>329</v>
      </c>
      <c r="M74" s="183"/>
      <c r="N74" s="184"/>
      <c r="O74" s="184"/>
      <c r="P74" s="184"/>
      <c r="Q74" s="184"/>
      <c r="R74" s="184"/>
      <c r="S74" s="184"/>
      <c r="T74" s="184"/>
      <c r="U74" s="185"/>
      <c r="V74" s="120"/>
      <c r="W74" s="120"/>
      <c r="X74" s="120"/>
      <c r="Y74" s="120"/>
      <c r="Z74" s="89" t="s">
        <v>1033</v>
      </c>
      <c r="AA74" s="88" t="s">
        <v>1098</v>
      </c>
      <c r="AB74" s="25" t="s">
        <v>330</v>
      </c>
      <c r="AC74" s="1" t="s">
        <v>291</v>
      </c>
      <c r="AD74" s="60" t="s">
        <v>331</v>
      </c>
      <c r="AE74" s="60" t="s">
        <v>293</v>
      </c>
      <c r="AF74" s="61">
        <v>1</v>
      </c>
      <c r="AG74" s="43"/>
      <c r="AH74" s="43"/>
      <c r="AI74" s="43"/>
      <c r="AJ74" s="43">
        <v>1</v>
      </c>
      <c r="AK74" s="43"/>
      <c r="AL74" s="43"/>
      <c r="AM74" s="43"/>
      <c r="AN74" s="43"/>
      <c r="AO74" s="43"/>
      <c r="AP74" s="43"/>
      <c r="AQ74" s="43"/>
      <c r="AR74" s="43"/>
      <c r="AS74" s="99" t="s">
        <v>1033</v>
      </c>
      <c r="AT74" s="100" t="s">
        <v>1161</v>
      </c>
    </row>
    <row r="75" spans="2:46" ht="99" customHeight="1" x14ac:dyDescent="0.25">
      <c r="B75" s="192"/>
      <c r="C75" s="178"/>
      <c r="D75" s="179"/>
      <c r="E75" s="179"/>
      <c r="F75" s="179"/>
      <c r="G75" s="179"/>
      <c r="H75" s="120"/>
      <c r="I75" s="120"/>
      <c r="J75" s="120"/>
      <c r="K75" s="120"/>
      <c r="L75" s="25" t="s">
        <v>332</v>
      </c>
      <c r="M75" s="183"/>
      <c r="N75" s="184"/>
      <c r="O75" s="184"/>
      <c r="P75" s="184"/>
      <c r="Q75" s="184"/>
      <c r="R75" s="184"/>
      <c r="S75" s="184"/>
      <c r="T75" s="184"/>
      <c r="U75" s="185"/>
      <c r="V75" s="120"/>
      <c r="W75" s="120"/>
      <c r="X75" s="120"/>
      <c r="Y75" s="120"/>
      <c r="Z75" s="89" t="s">
        <v>1034</v>
      </c>
      <c r="AA75" s="88" t="s">
        <v>1100</v>
      </c>
      <c r="AB75" s="25" t="s">
        <v>333</v>
      </c>
      <c r="AC75" s="5" t="s">
        <v>334</v>
      </c>
      <c r="AD75" s="60" t="s">
        <v>171</v>
      </c>
      <c r="AE75" s="71" t="s">
        <v>335</v>
      </c>
      <c r="AF75" s="61">
        <v>1</v>
      </c>
      <c r="AG75" s="43"/>
      <c r="AH75" s="43"/>
      <c r="AI75" s="43"/>
      <c r="AJ75" s="43"/>
      <c r="AK75" s="43"/>
      <c r="AL75" s="43"/>
      <c r="AM75" s="43"/>
      <c r="AN75" s="43"/>
      <c r="AO75" s="43"/>
      <c r="AP75" s="43"/>
      <c r="AQ75" s="43"/>
      <c r="AR75" s="43">
        <v>1</v>
      </c>
      <c r="AS75" s="99" t="s">
        <v>1034</v>
      </c>
      <c r="AT75" s="92" t="s">
        <v>1139</v>
      </c>
    </row>
    <row r="76" spans="2:46" ht="54" customHeight="1" x14ac:dyDescent="0.25">
      <c r="B76" s="192"/>
      <c r="C76" s="178"/>
      <c r="D76" s="179"/>
      <c r="E76" s="179"/>
      <c r="F76" s="179"/>
      <c r="G76" s="179"/>
      <c r="H76" s="120"/>
      <c r="I76" s="120"/>
      <c r="J76" s="120"/>
      <c r="K76" s="120"/>
      <c r="L76" s="25" t="s">
        <v>336</v>
      </c>
      <c r="M76" s="183"/>
      <c r="N76" s="184"/>
      <c r="O76" s="184"/>
      <c r="P76" s="184"/>
      <c r="Q76" s="184"/>
      <c r="R76" s="184"/>
      <c r="S76" s="184"/>
      <c r="T76" s="184"/>
      <c r="U76" s="185"/>
      <c r="V76" s="120"/>
      <c r="W76" s="120"/>
      <c r="X76" s="120"/>
      <c r="Y76" s="120"/>
      <c r="Z76" s="89" t="s">
        <v>1033</v>
      </c>
      <c r="AA76" s="88" t="s">
        <v>1098</v>
      </c>
      <c r="AB76" s="25" t="s">
        <v>337</v>
      </c>
      <c r="AC76" s="1" t="s">
        <v>338</v>
      </c>
      <c r="AD76" s="60" t="s">
        <v>176</v>
      </c>
      <c r="AE76" s="60" t="s">
        <v>339</v>
      </c>
      <c r="AF76" s="73">
        <v>2</v>
      </c>
      <c r="AG76" s="49"/>
      <c r="AH76" s="49"/>
      <c r="AI76" s="49"/>
      <c r="AJ76" s="49"/>
      <c r="AK76" s="49">
        <v>1</v>
      </c>
      <c r="AL76" s="49"/>
      <c r="AM76" s="49"/>
      <c r="AN76" s="49"/>
      <c r="AO76" s="49">
        <v>1</v>
      </c>
      <c r="AP76" s="49"/>
      <c r="AQ76" s="49"/>
      <c r="AR76" s="49"/>
      <c r="AS76" s="99" t="s">
        <v>1033</v>
      </c>
      <c r="AT76" s="92" t="s">
        <v>1140</v>
      </c>
    </row>
    <row r="77" spans="2:46" ht="69" customHeight="1" x14ac:dyDescent="0.25">
      <c r="B77" s="192"/>
      <c r="C77" s="178"/>
      <c r="D77" s="179"/>
      <c r="E77" s="179"/>
      <c r="F77" s="179"/>
      <c r="G77" s="179"/>
      <c r="H77" s="120"/>
      <c r="I77" s="120"/>
      <c r="J77" s="120"/>
      <c r="K77" s="120"/>
      <c r="L77" s="25" t="s">
        <v>340</v>
      </c>
      <c r="M77" s="183"/>
      <c r="N77" s="184"/>
      <c r="O77" s="184"/>
      <c r="P77" s="184"/>
      <c r="Q77" s="184"/>
      <c r="R77" s="184"/>
      <c r="S77" s="184"/>
      <c r="T77" s="184"/>
      <c r="U77" s="185"/>
      <c r="V77" s="120"/>
      <c r="W77" s="120"/>
      <c r="X77" s="120"/>
      <c r="Y77" s="120"/>
      <c r="Z77" s="89" t="s">
        <v>1033</v>
      </c>
      <c r="AA77" s="88" t="s">
        <v>1098</v>
      </c>
      <c r="AB77" s="25" t="s">
        <v>341</v>
      </c>
      <c r="AC77" s="5" t="s">
        <v>342</v>
      </c>
      <c r="AD77" s="58" t="s">
        <v>343</v>
      </c>
      <c r="AE77" s="74" t="s">
        <v>344</v>
      </c>
      <c r="AF77" s="75">
        <v>2</v>
      </c>
      <c r="AG77" s="50"/>
      <c r="AH77" s="50"/>
      <c r="AI77" s="50"/>
      <c r="AJ77" s="50">
        <v>1</v>
      </c>
      <c r="AK77" s="50"/>
      <c r="AL77" s="50"/>
      <c r="AM77" s="50"/>
      <c r="AN77" s="50"/>
      <c r="AO77" s="50"/>
      <c r="AP77" s="50">
        <v>1</v>
      </c>
      <c r="AQ77" s="49"/>
      <c r="AR77" s="49"/>
      <c r="AS77" s="99" t="s">
        <v>1033</v>
      </c>
      <c r="AT77" s="92" t="s">
        <v>1142</v>
      </c>
    </row>
    <row r="78" spans="2:46" ht="79.5" customHeight="1" x14ac:dyDescent="0.25">
      <c r="B78" s="192"/>
      <c r="C78" s="178"/>
      <c r="D78" s="179"/>
      <c r="E78" s="179"/>
      <c r="F78" s="179"/>
      <c r="G78" s="179"/>
      <c r="H78" s="120"/>
      <c r="I78" s="120"/>
      <c r="J78" s="120"/>
      <c r="K78" s="120"/>
      <c r="L78" s="25" t="s">
        <v>345</v>
      </c>
      <c r="M78" s="183"/>
      <c r="N78" s="184"/>
      <c r="O78" s="184"/>
      <c r="P78" s="184"/>
      <c r="Q78" s="184"/>
      <c r="R78" s="184"/>
      <c r="S78" s="184"/>
      <c r="T78" s="184"/>
      <c r="U78" s="185"/>
      <c r="V78" s="120"/>
      <c r="W78" s="120"/>
      <c r="X78" s="120"/>
      <c r="Y78" s="120"/>
      <c r="Z78" s="89" t="s">
        <v>1033</v>
      </c>
      <c r="AA78" s="88" t="s">
        <v>1098</v>
      </c>
      <c r="AB78" s="25" t="s">
        <v>346</v>
      </c>
      <c r="AC78" s="5" t="s">
        <v>157</v>
      </c>
      <c r="AD78" s="58" t="s">
        <v>185</v>
      </c>
      <c r="AE78" s="58" t="s">
        <v>186</v>
      </c>
      <c r="AF78" s="62">
        <v>2</v>
      </c>
      <c r="AG78" s="44"/>
      <c r="AH78" s="46">
        <v>1</v>
      </c>
      <c r="AI78" s="46"/>
      <c r="AJ78" s="44"/>
      <c r="AK78" s="44"/>
      <c r="AL78" s="44"/>
      <c r="AM78" s="46">
        <v>1</v>
      </c>
      <c r="AN78" s="49"/>
      <c r="AO78" s="49"/>
      <c r="AP78" s="49"/>
      <c r="AQ78" s="49"/>
      <c r="AR78" s="49"/>
      <c r="AS78" s="99" t="s">
        <v>1033</v>
      </c>
      <c r="AT78" s="100" t="s">
        <v>1162</v>
      </c>
    </row>
    <row r="79" spans="2:46" ht="51.75" customHeight="1" x14ac:dyDescent="0.25">
      <c r="B79" s="192"/>
      <c r="C79" s="178"/>
      <c r="D79" s="179"/>
      <c r="E79" s="179"/>
      <c r="F79" s="179"/>
      <c r="G79" s="179"/>
      <c r="H79" s="120"/>
      <c r="I79" s="120"/>
      <c r="J79" s="120"/>
      <c r="K79" s="120"/>
      <c r="L79" s="25" t="s">
        <v>347</v>
      </c>
      <c r="M79" s="183"/>
      <c r="N79" s="184"/>
      <c r="O79" s="184"/>
      <c r="P79" s="184"/>
      <c r="Q79" s="184"/>
      <c r="R79" s="184"/>
      <c r="S79" s="184"/>
      <c r="T79" s="184"/>
      <c r="U79" s="185"/>
      <c r="V79" s="120"/>
      <c r="W79" s="120"/>
      <c r="X79" s="120"/>
      <c r="Y79" s="120"/>
      <c r="Z79" s="89" t="s">
        <v>1033</v>
      </c>
      <c r="AA79" s="88" t="s">
        <v>1098</v>
      </c>
      <c r="AB79" s="25" t="s">
        <v>348</v>
      </c>
      <c r="AC79" s="1" t="s">
        <v>349</v>
      </c>
      <c r="AD79" s="60" t="s">
        <v>190</v>
      </c>
      <c r="AE79" s="60" t="s">
        <v>74</v>
      </c>
      <c r="AF79" s="62">
        <v>4</v>
      </c>
      <c r="AG79" s="44"/>
      <c r="AH79" s="46"/>
      <c r="AI79" s="46">
        <v>1</v>
      </c>
      <c r="AJ79" s="44"/>
      <c r="AK79" s="44"/>
      <c r="AL79" s="46">
        <v>1</v>
      </c>
      <c r="AM79" s="44"/>
      <c r="AN79" s="43"/>
      <c r="AO79" s="43">
        <v>1</v>
      </c>
      <c r="AP79" s="43"/>
      <c r="AQ79" s="43"/>
      <c r="AR79" s="43">
        <v>1</v>
      </c>
      <c r="AS79" s="99" t="s">
        <v>1033</v>
      </c>
      <c r="AT79" s="92" t="s">
        <v>1142</v>
      </c>
    </row>
    <row r="80" spans="2:46" ht="58.5" customHeight="1" x14ac:dyDescent="0.25">
      <c r="B80" s="192"/>
      <c r="C80" s="178"/>
      <c r="D80" s="179"/>
      <c r="E80" s="179"/>
      <c r="F80" s="179"/>
      <c r="G80" s="179"/>
      <c r="H80" s="120"/>
      <c r="I80" s="120"/>
      <c r="J80" s="120"/>
      <c r="K80" s="120"/>
      <c r="L80" s="25" t="s">
        <v>350</v>
      </c>
      <c r="M80" s="183"/>
      <c r="N80" s="184"/>
      <c r="O80" s="184"/>
      <c r="P80" s="184"/>
      <c r="Q80" s="184"/>
      <c r="R80" s="184"/>
      <c r="S80" s="184"/>
      <c r="T80" s="184"/>
      <c r="U80" s="185"/>
      <c r="V80" s="120"/>
      <c r="W80" s="120"/>
      <c r="X80" s="120"/>
      <c r="Y80" s="120"/>
      <c r="Z80" s="89" t="s">
        <v>1033</v>
      </c>
      <c r="AA80" s="91" t="s">
        <v>1112</v>
      </c>
      <c r="AB80" s="25" t="s">
        <v>351</v>
      </c>
      <c r="AC80" s="1" t="s">
        <v>352</v>
      </c>
      <c r="AD80" s="60" t="s">
        <v>353</v>
      </c>
      <c r="AE80" s="60" t="s">
        <v>354</v>
      </c>
      <c r="AF80" s="61">
        <v>2</v>
      </c>
      <c r="AG80" s="43">
        <v>1</v>
      </c>
      <c r="AH80" s="43"/>
      <c r="AI80" s="43"/>
      <c r="AJ80" s="43"/>
      <c r="AK80" s="43"/>
      <c r="AL80" s="43">
        <v>1</v>
      </c>
      <c r="AM80" s="49"/>
      <c r="AN80" s="49"/>
      <c r="AO80" s="49"/>
      <c r="AP80" s="49"/>
      <c r="AQ80" s="49"/>
      <c r="AR80" s="49"/>
      <c r="AS80" s="99" t="s">
        <v>1033</v>
      </c>
      <c r="AT80" s="100" t="s">
        <v>1163</v>
      </c>
    </row>
    <row r="81" spans="2:46" ht="36" customHeight="1" x14ac:dyDescent="0.25">
      <c r="B81" s="192"/>
      <c r="C81" s="178"/>
      <c r="D81" s="179"/>
      <c r="E81" s="179"/>
      <c r="F81" s="179"/>
      <c r="G81" s="179"/>
      <c r="H81" s="120"/>
      <c r="I81" s="120"/>
      <c r="J81" s="120"/>
      <c r="K81" s="120"/>
      <c r="L81" s="25"/>
      <c r="M81" s="183"/>
      <c r="N81" s="184"/>
      <c r="O81" s="184"/>
      <c r="P81" s="184"/>
      <c r="Q81" s="184"/>
      <c r="R81" s="184"/>
      <c r="S81" s="184"/>
      <c r="T81" s="184"/>
      <c r="U81" s="185"/>
      <c r="V81" s="120"/>
      <c r="W81" s="120"/>
      <c r="X81" s="120"/>
      <c r="Y81" s="120"/>
      <c r="Z81" s="89"/>
      <c r="AA81" s="88"/>
      <c r="AB81" s="25"/>
      <c r="AC81" s="29" t="s">
        <v>355</v>
      </c>
      <c r="AD81" s="60" t="s">
        <v>356</v>
      </c>
      <c r="AE81" s="76"/>
      <c r="AF81" s="73"/>
      <c r="AG81" s="49"/>
      <c r="AH81" s="49"/>
      <c r="AI81" s="49"/>
      <c r="AJ81" s="49"/>
      <c r="AK81" s="49"/>
      <c r="AL81" s="49"/>
      <c r="AM81" s="49"/>
      <c r="AN81" s="49"/>
      <c r="AO81" s="49"/>
      <c r="AP81" s="49"/>
      <c r="AQ81" s="49"/>
      <c r="AR81" s="49"/>
      <c r="AS81" s="99" t="s">
        <v>1037</v>
      </c>
      <c r="AT81" s="100" t="s">
        <v>1164</v>
      </c>
    </row>
    <row r="82" spans="2:46" ht="58.5" customHeight="1" x14ac:dyDescent="0.25">
      <c r="B82" s="192"/>
      <c r="C82" s="178"/>
      <c r="D82" s="179"/>
      <c r="E82" s="179"/>
      <c r="F82" s="179"/>
      <c r="G82" s="179"/>
      <c r="H82" s="120"/>
      <c r="I82" s="120"/>
      <c r="J82" s="120"/>
      <c r="K82" s="120"/>
      <c r="L82" s="25" t="s">
        <v>357</v>
      </c>
      <c r="M82" s="183"/>
      <c r="N82" s="184"/>
      <c r="O82" s="184"/>
      <c r="P82" s="184"/>
      <c r="Q82" s="184"/>
      <c r="R82" s="184"/>
      <c r="S82" s="184"/>
      <c r="T82" s="184"/>
      <c r="U82" s="185"/>
      <c r="V82" s="120"/>
      <c r="W82" s="120"/>
      <c r="X82" s="120"/>
      <c r="Y82" s="120"/>
      <c r="Z82" s="89" t="s">
        <v>1033</v>
      </c>
      <c r="AA82" s="91" t="s">
        <v>1114</v>
      </c>
      <c r="AB82" s="25" t="s">
        <v>358</v>
      </c>
      <c r="AC82" s="1" t="s">
        <v>359</v>
      </c>
      <c r="AD82" s="60" t="s">
        <v>360</v>
      </c>
      <c r="AE82" s="60" t="s">
        <v>361</v>
      </c>
      <c r="AF82" s="61">
        <v>4</v>
      </c>
      <c r="AG82" s="43"/>
      <c r="AH82" s="43"/>
      <c r="AI82" s="43">
        <v>1</v>
      </c>
      <c r="AJ82" s="43"/>
      <c r="AK82" s="43"/>
      <c r="AL82" s="43">
        <v>1</v>
      </c>
      <c r="AM82" s="43"/>
      <c r="AN82" s="43"/>
      <c r="AO82" s="43">
        <v>1</v>
      </c>
      <c r="AP82" s="43"/>
      <c r="AQ82" s="43"/>
      <c r="AR82" s="43">
        <v>1</v>
      </c>
      <c r="AS82" s="99" t="s">
        <v>1034</v>
      </c>
      <c r="AT82" s="92" t="s">
        <v>1145</v>
      </c>
    </row>
    <row r="83" spans="2:46" ht="67.5" customHeight="1" x14ac:dyDescent="0.25">
      <c r="B83" s="192"/>
      <c r="C83" s="178"/>
      <c r="D83" s="179"/>
      <c r="E83" s="179"/>
      <c r="F83" s="179"/>
      <c r="G83" s="179"/>
      <c r="H83" s="120"/>
      <c r="I83" s="120"/>
      <c r="J83" s="120"/>
      <c r="K83" s="120"/>
      <c r="L83" s="25" t="s">
        <v>362</v>
      </c>
      <c r="M83" s="183"/>
      <c r="N83" s="184"/>
      <c r="O83" s="184"/>
      <c r="P83" s="184"/>
      <c r="Q83" s="184"/>
      <c r="R83" s="184"/>
      <c r="S83" s="184"/>
      <c r="T83" s="184"/>
      <c r="U83" s="185"/>
      <c r="V83" s="120"/>
      <c r="W83" s="120"/>
      <c r="X83" s="120"/>
      <c r="Y83" s="120"/>
      <c r="Z83" s="89" t="s">
        <v>1034</v>
      </c>
      <c r="AA83" s="88" t="s">
        <v>1103</v>
      </c>
      <c r="AB83" s="25" t="s">
        <v>363</v>
      </c>
      <c r="AC83" s="1" t="s">
        <v>364</v>
      </c>
      <c r="AD83" s="60" t="s">
        <v>365</v>
      </c>
      <c r="AE83" s="60" t="s">
        <v>366</v>
      </c>
      <c r="AF83" s="61">
        <v>2</v>
      </c>
      <c r="AG83" s="43"/>
      <c r="AH83" s="43"/>
      <c r="AI83" s="43"/>
      <c r="AJ83" s="43"/>
      <c r="AK83" s="43">
        <v>1</v>
      </c>
      <c r="AL83" s="43"/>
      <c r="AM83" s="43"/>
      <c r="AN83" s="43">
        <v>1</v>
      </c>
      <c r="AO83" s="49"/>
      <c r="AP83" s="49"/>
      <c r="AQ83" s="49"/>
      <c r="AR83" s="49"/>
      <c r="AS83" s="99" t="s">
        <v>1033</v>
      </c>
      <c r="AT83" s="100" t="s">
        <v>1165</v>
      </c>
    </row>
    <row r="84" spans="2:46" ht="54" customHeight="1" x14ac:dyDescent="0.25">
      <c r="B84" s="192"/>
      <c r="C84" s="178"/>
      <c r="D84" s="179"/>
      <c r="E84" s="179"/>
      <c r="F84" s="179"/>
      <c r="G84" s="179"/>
      <c r="H84" s="120"/>
      <c r="I84" s="120"/>
      <c r="J84" s="120"/>
      <c r="K84" s="120"/>
      <c r="L84" s="25" t="s">
        <v>367</v>
      </c>
      <c r="M84" s="183"/>
      <c r="N84" s="184"/>
      <c r="O84" s="184"/>
      <c r="P84" s="184"/>
      <c r="Q84" s="184"/>
      <c r="R84" s="184"/>
      <c r="S84" s="184"/>
      <c r="T84" s="184"/>
      <c r="U84" s="185"/>
      <c r="V84" s="120"/>
      <c r="W84" s="120"/>
      <c r="X84" s="120"/>
      <c r="Y84" s="120"/>
      <c r="Z84" s="89" t="s">
        <v>1034</v>
      </c>
      <c r="AA84" s="88" t="s">
        <v>1103</v>
      </c>
      <c r="AB84" s="25" t="s">
        <v>368</v>
      </c>
      <c r="AC84" s="2" t="s">
        <v>254</v>
      </c>
      <c r="AD84" s="60" t="s">
        <v>369</v>
      </c>
      <c r="AE84" s="43" t="s">
        <v>256</v>
      </c>
      <c r="AF84" s="61">
        <v>12</v>
      </c>
      <c r="AG84" s="43">
        <v>1</v>
      </c>
      <c r="AH84" s="43">
        <v>1</v>
      </c>
      <c r="AI84" s="43">
        <v>1</v>
      </c>
      <c r="AJ84" s="43">
        <v>1</v>
      </c>
      <c r="AK84" s="43">
        <v>1</v>
      </c>
      <c r="AL84" s="43">
        <v>1</v>
      </c>
      <c r="AM84" s="43">
        <v>1</v>
      </c>
      <c r="AN84" s="43">
        <v>1</v>
      </c>
      <c r="AO84" s="43">
        <v>1</v>
      </c>
      <c r="AP84" s="43">
        <v>1</v>
      </c>
      <c r="AQ84" s="43">
        <v>1</v>
      </c>
      <c r="AR84" s="43">
        <v>1</v>
      </c>
      <c r="AS84" s="99" t="s">
        <v>1034</v>
      </c>
      <c r="AT84" s="92" t="s">
        <v>1147</v>
      </c>
    </row>
    <row r="85" spans="2:46" ht="67.5" customHeight="1" x14ac:dyDescent="0.25">
      <c r="B85" s="192"/>
      <c r="C85" s="178"/>
      <c r="D85" s="179"/>
      <c r="E85" s="179"/>
      <c r="F85" s="179"/>
      <c r="G85" s="179"/>
      <c r="H85" s="120"/>
      <c r="I85" s="120"/>
      <c r="J85" s="120"/>
      <c r="K85" s="120"/>
      <c r="L85" s="25"/>
      <c r="M85" s="186"/>
      <c r="N85" s="187"/>
      <c r="O85" s="187"/>
      <c r="P85" s="187"/>
      <c r="Q85" s="187"/>
      <c r="R85" s="187"/>
      <c r="S85" s="187"/>
      <c r="T85" s="187"/>
      <c r="U85" s="188"/>
      <c r="V85" s="120"/>
      <c r="W85" s="120"/>
      <c r="X85" s="120"/>
      <c r="Y85" s="120"/>
      <c r="Z85" s="89"/>
      <c r="AA85" s="88"/>
      <c r="AB85" s="25"/>
      <c r="AC85" s="29" t="s">
        <v>370</v>
      </c>
      <c r="AD85" s="60" t="s">
        <v>371</v>
      </c>
      <c r="AE85" s="60"/>
      <c r="AF85" s="61"/>
      <c r="AG85" s="43"/>
      <c r="AH85" s="43"/>
      <c r="AI85" s="43"/>
      <c r="AJ85" s="43"/>
      <c r="AK85" s="43"/>
      <c r="AL85" s="43"/>
      <c r="AM85" s="43"/>
      <c r="AN85" s="43"/>
      <c r="AO85" s="43"/>
      <c r="AP85" s="43"/>
      <c r="AQ85" s="43"/>
      <c r="AR85" s="43"/>
      <c r="AS85" s="99" t="s">
        <v>1037</v>
      </c>
      <c r="AT85" s="100" t="s">
        <v>1128</v>
      </c>
    </row>
    <row r="86" spans="2:46" ht="78.75" customHeight="1" x14ac:dyDescent="0.25">
      <c r="B86" s="192"/>
      <c r="C86" s="135" t="s">
        <v>372</v>
      </c>
      <c r="D86" s="137" t="str">
        <f>'[1]3-IDENTIFICACIÓN DEL RIESGO'!G64</f>
        <v>Posibilidad de ocurrencia de hechos de prevaricato en las actuaciones administrativas de procesos agrarios o formalización de la propiedad privada rural realizadas por la Dirección de Gestión Jurídica, sus subdirecciones adscritas y las Unidades de Gestión Territorial con estas funciones delegadas.</v>
      </c>
      <c r="E86" s="137" t="s">
        <v>58</v>
      </c>
      <c r="F86" s="137" t="str">
        <f>'[1]3-IDENTIFICACIÓN DEL RIESGO'!H64</f>
        <v>Deficiencias en la comunicación y desconocimiento de los usuarios sobre los trámites de procesos agrarios y formalización de la propiedad privada rural, acorde a la normatividad vigente.</v>
      </c>
      <c r="G86" s="137" t="str">
        <f>'[1]3-IDENTIFICACIÓN DEL RIESGO'!L64</f>
        <v>Desgaste administrativo para subsanar la actuación.</v>
      </c>
      <c r="H86" s="119" t="str">
        <f>'[1]4-VALORACIÓN DEL RIESGO'!G37</f>
        <v>Rara Vez</v>
      </c>
      <c r="I86" s="119" t="str">
        <f>'[1]4-VALORACIÓN DEL RIESGO'!AC37</f>
        <v>Catastrófico</v>
      </c>
      <c r="J86" s="119" t="str">
        <f>'[1]4-VALORACIÓN DEL RIESGO'!AE37</f>
        <v>Extremo</v>
      </c>
      <c r="K86" s="119" t="str">
        <f>'[1]4-VALORACIÓN DEL RIESGO'!AF37</f>
        <v>Reducir</v>
      </c>
      <c r="L86" s="25" t="s">
        <v>373</v>
      </c>
      <c r="M86" s="180" t="s">
        <v>60</v>
      </c>
      <c r="N86" s="181"/>
      <c r="O86" s="181"/>
      <c r="P86" s="181"/>
      <c r="Q86" s="181"/>
      <c r="R86" s="181"/>
      <c r="S86" s="181"/>
      <c r="T86" s="181"/>
      <c r="U86" s="182"/>
      <c r="V86" s="119" t="str">
        <f>'[1]5-CONTROLES'!AL123</f>
        <v>Rara Vez</v>
      </c>
      <c r="W86" s="119" t="str">
        <f>'[1]5-CONTROLES'!AP123</f>
        <v>Mayor</v>
      </c>
      <c r="X86" s="119" t="str">
        <f>'[1]5-CONTROLES'!AQ123</f>
        <v>Alto</v>
      </c>
      <c r="Y86" s="119" t="str">
        <f>'[1]5-CONTROLES'!AS123</f>
        <v>Acción preventiva</v>
      </c>
      <c r="Z86" s="89" t="s">
        <v>1033</v>
      </c>
      <c r="AA86" s="88" t="s">
        <v>1061</v>
      </c>
      <c r="AB86" s="25" t="s">
        <v>374</v>
      </c>
      <c r="AC86" s="1" t="s">
        <v>375</v>
      </c>
      <c r="AD86" s="60" t="s">
        <v>251</v>
      </c>
      <c r="AE86" s="60" t="s">
        <v>273</v>
      </c>
      <c r="AF86" s="59">
        <v>2</v>
      </c>
      <c r="AG86" s="43"/>
      <c r="AH86" s="43"/>
      <c r="AI86" s="43">
        <v>1</v>
      </c>
      <c r="AJ86" s="43"/>
      <c r="AK86" s="43"/>
      <c r="AL86" s="43"/>
      <c r="AM86" s="43"/>
      <c r="AN86" s="43">
        <v>1</v>
      </c>
      <c r="AO86" s="43"/>
      <c r="AP86" s="43"/>
      <c r="AQ86" s="43"/>
      <c r="AR86" s="43"/>
      <c r="AS86" s="99" t="s">
        <v>1033</v>
      </c>
      <c r="AT86" s="100" t="s">
        <v>1166</v>
      </c>
    </row>
    <row r="87" spans="2:46" ht="54" customHeight="1" x14ac:dyDescent="0.25">
      <c r="B87" s="192"/>
      <c r="C87" s="178"/>
      <c r="D87" s="179"/>
      <c r="E87" s="179"/>
      <c r="F87" s="179"/>
      <c r="G87" s="179"/>
      <c r="H87" s="120"/>
      <c r="I87" s="120"/>
      <c r="J87" s="120"/>
      <c r="K87" s="120"/>
      <c r="L87" s="25" t="s">
        <v>376</v>
      </c>
      <c r="M87" s="183"/>
      <c r="N87" s="184"/>
      <c r="O87" s="184"/>
      <c r="P87" s="184"/>
      <c r="Q87" s="184"/>
      <c r="R87" s="184"/>
      <c r="S87" s="184"/>
      <c r="T87" s="184"/>
      <c r="U87" s="185"/>
      <c r="V87" s="120"/>
      <c r="W87" s="120"/>
      <c r="X87" s="120"/>
      <c r="Y87" s="120"/>
      <c r="Z87" s="89" t="s">
        <v>1033</v>
      </c>
      <c r="AA87" s="90" t="s">
        <v>1062</v>
      </c>
      <c r="AB87" s="25" t="s">
        <v>377</v>
      </c>
      <c r="AC87" s="1" t="s">
        <v>254</v>
      </c>
      <c r="AD87" s="60" t="s">
        <v>255</v>
      </c>
      <c r="AE87" s="60" t="s">
        <v>256</v>
      </c>
      <c r="AF87" s="61">
        <v>12</v>
      </c>
      <c r="AG87" s="43">
        <v>1</v>
      </c>
      <c r="AH87" s="43">
        <v>1</v>
      </c>
      <c r="AI87" s="43">
        <v>1</v>
      </c>
      <c r="AJ87" s="43">
        <v>1</v>
      </c>
      <c r="AK87" s="43">
        <v>1</v>
      </c>
      <c r="AL87" s="43">
        <v>1</v>
      </c>
      <c r="AM87" s="43">
        <v>1</v>
      </c>
      <c r="AN87" s="43">
        <v>1</v>
      </c>
      <c r="AO87" s="43">
        <v>1</v>
      </c>
      <c r="AP87" s="43">
        <v>1</v>
      </c>
      <c r="AQ87" s="43">
        <v>1</v>
      </c>
      <c r="AR87" s="43">
        <v>1</v>
      </c>
      <c r="AS87" s="99" t="s">
        <v>1033</v>
      </c>
      <c r="AT87" s="100" t="s">
        <v>1153</v>
      </c>
    </row>
    <row r="88" spans="2:46" ht="58.5" customHeight="1" x14ac:dyDescent="0.25">
      <c r="B88" s="192"/>
      <c r="C88" s="178"/>
      <c r="D88" s="179"/>
      <c r="E88" s="179"/>
      <c r="F88" s="179"/>
      <c r="G88" s="179"/>
      <c r="H88" s="120"/>
      <c r="I88" s="120"/>
      <c r="J88" s="120"/>
      <c r="K88" s="120"/>
      <c r="L88" s="25" t="s">
        <v>378</v>
      </c>
      <c r="M88" s="183"/>
      <c r="N88" s="184"/>
      <c r="O88" s="184"/>
      <c r="P88" s="184"/>
      <c r="Q88" s="184"/>
      <c r="R88" s="184"/>
      <c r="S88" s="184"/>
      <c r="T88" s="184"/>
      <c r="U88" s="185"/>
      <c r="V88" s="120"/>
      <c r="W88" s="120"/>
      <c r="X88" s="120"/>
      <c r="Y88" s="120"/>
      <c r="Z88" s="97" t="s">
        <v>1034</v>
      </c>
      <c r="AA88" s="88" t="s">
        <v>1069</v>
      </c>
      <c r="AB88" s="25" t="s">
        <v>379</v>
      </c>
      <c r="AC88" s="1" t="s">
        <v>380</v>
      </c>
      <c r="AD88" s="60" t="s">
        <v>73</v>
      </c>
      <c r="AE88" s="60" t="s">
        <v>381</v>
      </c>
      <c r="AF88" s="61">
        <v>0.9</v>
      </c>
      <c r="AG88" s="43"/>
      <c r="AH88" s="43"/>
      <c r="AI88" s="43"/>
      <c r="AJ88" s="43"/>
      <c r="AK88" s="43"/>
      <c r="AL88" s="43"/>
      <c r="AM88" s="43"/>
      <c r="AN88" s="43"/>
      <c r="AO88" s="43"/>
      <c r="AP88" s="43"/>
      <c r="AQ88" s="43"/>
      <c r="AR88" s="43">
        <v>0.9</v>
      </c>
      <c r="AS88" s="99" t="s">
        <v>1034</v>
      </c>
      <c r="AT88" s="92" t="s">
        <v>1154</v>
      </c>
    </row>
    <row r="89" spans="2:46" ht="42" customHeight="1" x14ac:dyDescent="0.25">
      <c r="B89" s="192"/>
      <c r="C89" s="178"/>
      <c r="D89" s="179"/>
      <c r="E89" s="179"/>
      <c r="F89" s="179"/>
      <c r="G89" s="179"/>
      <c r="H89" s="120"/>
      <c r="I89" s="120"/>
      <c r="J89" s="120"/>
      <c r="K89" s="120"/>
      <c r="L89" s="25" t="s">
        <v>382</v>
      </c>
      <c r="M89" s="183"/>
      <c r="N89" s="184"/>
      <c r="O89" s="184"/>
      <c r="P89" s="184"/>
      <c r="Q89" s="184"/>
      <c r="R89" s="184"/>
      <c r="S89" s="184"/>
      <c r="T89" s="184"/>
      <c r="U89" s="185"/>
      <c r="V89" s="120"/>
      <c r="W89" s="120"/>
      <c r="X89" s="120"/>
      <c r="Y89" s="120"/>
      <c r="Z89" s="89" t="s">
        <v>1033</v>
      </c>
      <c r="AA89" s="88" t="s">
        <v>1070</v>
      </c>
      <c r="AB89" s="25" t="s">
        <v>383</v>
      </c>
      <c r="AC89" s="1" t="s">
        <v>384</v>
      </c>
      <c r="AD89" s="60" t="s">
        <v>78</v>
      </c>
      <c r="AE89" s="60" t="s">
        <v>385</v>
      </c>
      <c r="AF89" s="59">
        <v>2</v>
      </c>
      <c r="AG89" s="43"/>
      <c r="AH89" s="43"/>
      <c r="AI89" s="43">
        <v>1</v>
      </c>
      <c r="AJ89" s="43"/>
      <c r="AK89" s="43"/>
      <c r="AL89" s="43"/>
      <c r="AM89" s="43"/>
      <c r="AN89" s="43">
        <v>1</v>
      </c>
      <c r="AO89" s="43"/>
      <c r="AP89" s="43"/>
      <c r="AQ89" s="43"/>
      <c r="AR89" s="43"/>
      <c r="AS89" s="99" t="s">
        <v>1033</v>
      </c>
      <c r="AT89" s="100" t="s">
        <v>1167</v>
      </c>
    </row>
    <row r="90" spans="2:46" ht="52.5" customHeight="1" x14ac:dyDescent="0.25">
      <c r="B90" s="192"/>
      <c r="C90" s="178"/>
      <c r="D90" s="179"/>
      <c r="E90" s="179"/>
      <c r="F90" s="179"/>
      <c r="G90" s="179"/>
      <c r="H90" s="120"/>
      <c r="I90" s="120"/>
      <c r="J90" s="120"/>
      <c r="K90" s="120"/>
      <c r="L90" s="25" t="s">
        <v>386</v>
      </c>
      <c r="M90" s="183"/>
      <c r="N90" s="184"/>
      <c r="O90" s="184"/>
      <c r="P90" s="184"/>
      <c r="Q90" s="184"/>
      <c r="R90" s="184"/>
      <c r="S90" s="184"/>
      <c r="T90" s="184"/>
      <c r="U90" s="185"/>
      <c r="V90" s="120"/>
      <c r="W90" s="120"/>
      <c r="X90" s="120"/>
      <c r="Y90" s="120"/>
      <c r="Z90" s="89" t="s">
        <v>1034</v>
      </c>
      <c r="AA90" s="88" t="s">
        <v>1071</v>
      </c>
      <c r="AB90" s="25" t="s">
        <v>387</v>
      </c>
      <c r="AC90" s="5" t="s">
        <v>388</v>
      </c>
      <c r="AD90" s="60" t="s">
        <v>83</v>
      </c>
      <c r="AE90" s="60" t="s">
        <v>84</v>
      </c>
      <c r="AF90" s="59">
        <v>1</v>
      </c>
      <c r="AG90" s="43"/>
      <c r="AH90" s="43"/>
      <c r="AI90" s="43"/>
      <c r="AJ90" s="43"/>
      <c r="AK90" s="43"/>
      <c r="AL90" s="43"/>
      <c r="AM90" s="43"/>
      <c r="AN90" s="43"/>
      <c r="AO90" s="43"/>
      <c r="AP90" s="43"/>
      <c r="AQ90" s="43"/>
      <c r="AR90" s="43">
        <v>1</v>
      </c>
      <c r="AS90" s="99" t="s">
        <v>1034</v>
      </c>
      <c r="AT90" s="92" t="s">
        <v>1120</v>
      </c>
    </row>
    <row r="91" spans="2:46" ht="73.5" customHeight="1" x14ac:dyDescent="0.25">
      <c r="B91" s="192"/>
      <c r="C91" s="178"/>
      <c r="D91" s="179"/>
      <c r="E91" s="179"/>
      <c r="F91" s="179"/>
      <c r="G91" s="179"/>
      <c r="H91" s="120"/>
      <c r="I91" s="120"/>
      <c r="J91" s="120"/>
      <c r="K91" s="120"/>
      <c r="L91" s="25" t="s">
        <v>389</v>
      </c>
      <c r="M91" s="183"/>
      <c r="N91" s="184"/>
      <c r="O91" s="184"/>
      <c r="P91" s="184"/>
      <c r="Q91" s="184"/>
      <c r="R91" s="184"/>
      <c r="S91" s="184"/>
      <c r="T91" s="184"/>
      <c r="U91" s="185"/>
      <c r="V91" s="120"/>
      <c r="W91" s="120"/>
      <c r="X91" s="120"/>
      <c r="Y91" s="120"/>
      <c r="Z91" s="89" t="s">
        <v>1034</v>
      </c>
      <c r="AA91" s="88" t="s">
        <v>1066</v>
      </c>
      <c r="AB91" s="25" t="s">
        <v>390</v>
      </c>
      <c r="AC91" s="1" t="s">
        <v>271</v>
      </c>
      <c r="AD91" s="60" t="s">
        <v>272</v>
      </c>
      <c r="AE91" s="60" t="s">
        <v>273</v>
      </c>
      <c r="AF91" s="61">
        <v>2</v>
      </c>
      <c r="AG91" s="43"/>
      <c r="AH91" s="43"/>
      <c r="AI91" s="43"/>
      <c r="AJ91" s="43"/>
      <c r="AK91" s="43"/>
      <c r="AL91" s="43">
        <v>1</v>
      </c>
      <c r="AM91" s="43"/>
      <c r="AN91" s="43"/>
      <c r="AO91" s="43"/>
      <c r="AP91" s="43">
        <v>1</v>
      </c>
      <c r="AQ91" s="43"/>
      <c r="AR91" s="43"/>
      <c r="AS91" s="99" t="s">
        <v>1034</v>
      </c>
      <c r="AT91" s="92" t="s">
        <v>1121</v>
      </c>
    </row>
    <row r="92" spans="2:46" ht="43.5" customHeight="1" x14ac:dyDescent="0.25">
      <c r="B92" s="192"/>
      <c r="C92" s="178"/>
      <c r="D92" s="179"/>
      <c r="E92" s="179"/>
      <c r="F92" s="179"/>
      <c r="G92" s="179"/>
      <c r="H92" s="120"/>
      <c r="I92" s="120"/>
      <c r="J92" s="120"/>
      <c r="K92" s="120"/>
      <c r="L92" s="25" t="s">
        <v>391</v>
      </c>
      <c r="M92" s="183"/>
      <c r="N92" s="184"/>
      <c r="O92" s="184"/>
      <c r="P92" s="184"/>
      <c r="Q92" s="184"/>
      <c r="R92" s="184"/>
      <c r="S92" s="184"/>
      <c r="T92" s="184"/>
      <c r="U92" s="185"/>
      <c r="V92" s="120"/>
      <c r="W92" s="120"/>
      <c r="X92" s="120"/>
      <c r="Y92" s="120"/>
      <c r="Z92" s="89" t="s">
        <v>1033</v>
      </c>
      <c r="AA92" s="88" t="s">
        <v>1052</v>
      </c>
      <c r="AB92" s="25" t="s">
        <v>392</v>
      </c>
      <c r="AC92" s="1" t="s">
        <v>92</v>
      </c>
      <c r="AD92" s="60" t="s">
        <v>93</v>
      </c>
      <c r="AE92" s="60" t="s">
        <v>94</v>
      </c>
      <c r="AF92" s="61">
        <v>12</v>
      </c>
      <c r="AG92" s="43">
        <v>1</v>
      </c>
      <c r="AH92" s="43">
        <v>1</v>
      </c>
      <c r="AI92" s="43">
        <v>1</v>
      </c>
      <c r="AJ92" s="43">
        <v>1</v>
      </c>
      <c r="AK92" s="43">
        <v>1</v>
      </c>
      <c r="AL92" s="43">
        <v>1</v>
      </c>
      <c r="AM92" s="43">
        <v>1</v>
      </c>
      <c r="AN92" s="43">
        <v>1</v>
      </c>
      <c r="AO92" s="43">
        <v>1</v>
      </c>
      <c r="AP92" s="43">
        <v>1</v>
      </c>
      <c r="AQ92" s="43">
        <v>1</v>
      </c>
      <c r="AR92" s="43">
        <v>1</v>
      </c>
      <c r="AS92" s="99" t="s">
        <v>1033</v>
      </c>
      <c r="AT92" s="92" t="s">
        <v>1122</v>
      </c>
    </row>
    <row r="93" spans="2:46" ht="49.5" customHeight="1" x14ac:dyDescent="0.25">
      <c r="B93" s="192"/>
      <c r="C93" s="178"/>
      <c r="D93" s="179"/>
      <c r="E93" s="179"/>
      <c r="F93" s="179"/>
      <c r="G93" s="179"/>
      <c r="H93" s="120"/>
      <c r="I93" s="120"/>
      <c r="J93" s="120"/>
      <c r="K93" s="120"/>
      <c r="L93" s="25" t="s">
        <v>393</v>
      </c>
      <c r="M93" s="183"/>
      <c r="N93" s="184"/>
      <c r="O93" s="184"/>
      <c r="P93" s="184"/>
      <c r="Q93" s="184"/>
      <c r="R93" s="184"/>
      <c r="S93" s="184"/>
      <c r="T93" s="184"/>
      <c r="U93" s="185"/>
      <c r="V93" s="120"/>
      <c r="W93" s="120"/>
      <c r="X93" s="120"/>
      <c r="Y93" s="120"/>
      <c r="Z93" s="89" t="s">
        <v>1034</v>
      </c>
      <c r="AA93" s="88" t="s">
        <v>1072</v>
      </c>
      <c r="AB93" s="25" t="s">
        <v>394</v>
      </c>
      <c r="AC93" s="1" t="s">
        <v>395</v>
      </c>
      <c r="AD93" s="60" t="s">
        <v>98</v>
      </c>
      <c r="AE93" s="60" t="s">
        <v>396</v>
      </c>
      <c r="AF93" s="59">
        <v>12</v>
      </c>
      <c r="AG93" s="43">
        <v>1</v>
      </c>
      <c r="AH93" s="43">
        <v>1</v>
      </c>
      <c r="AI93" s="43">
        <v>1</v>
      </c>
      <c r="AJ93" s="43">
        <v>1</v>
      </c>
      <c r="AK93" s="43">
        <v>1</v>
      </c>
      <c r="AL93" s="43">
        <v>1</v>
      </c>
      <c r="AM93" s="43">
        <v>1</v>
      </c>
      <c r="AN93" s="43">
        <v>1</v>
      </c>
      <c r="AO93" s="43">
        <v>1</v>
      </c>
      <c r="AP93" s="43">
        <v>1</v>
      </c>
      <c r="AQ93" s="43">
        <v>1</v>
      </c>
      <c r="AR93" s="43">
        <v>1</v>
      </c>
      <c r="AS93" s="99" t="s">
        <v>1034</v>
      </c>
      <c r="AT93" s="92" t="s">
        <v>1123</v>
      </c>
    </row>
    <row r="94" spans="2:46" ht="60.75" customHeight="1" x14ac:dyDescent="0.25">
      <c r="B94" s="192"/>
      <c r="C94" s="178"/>
      <c r="D94" s="179"/>
      <c r="E94" s="179"/>
      <c r="F94" s="179"/>
      <c r="G94" s="179"/>
      <c r="H94" s="120"/>
      <c r="I94" s="120"/>
      <c r="J94" s="120"/>
      <c r="K94" s="120"/>
      <c r="L94" s="25" t="s">
        <v>397</v>
      </c>
      <c r="M94" s="183"/>
      <c r="N94" s="184"/>
      <c r="O94" s="184"/>
      <c r="P94" s="184"/>
      <c r="Q94" s="184"/>
      <c r="R94" s="184"/>
      <c r="S94" s="184"/>
      <c r="T94" s="184"/>
      <c r="U94" s="185"/>
      <c r="V94" s="120"/>
      <c r="W94" s="120"/>
      <c r="X94" s="120"/>
      <c r="Y94" s="120"/>
      <c r="Z94" s="89" t="s">
        <v>1033</v>
      </c>
      <c r="AA94" s="88" t="s">
        <v>1052</v>
      </c>
      <c r="AB94" s="25" t="s">
        <v>398</v>
      </c>
      <c r="AC94" s="1" t="s">
        <v>254</v>
      </c>
      <c r="AD94" s="60" t="s">
        <v>283</v>
      </c>
      <c r="AE94" s="60" t="s">
        <v>256</v>
      </c>
      <c r="AF94" s="61">
        <v>12</v>
      </c>
      <c r="AG94" s="43">
        <v>1</v>
      </c>
      <c r="AH94" s="43">
        <v>1</v>
      </c>
      <c r="AI94" s="43">
        <v>1</v>
      </c>
      <c r="AJ94" s="43">
        <v>1</v>
      </c>
      <c r="AK94" s="43">
        <v>1</v>
      </c>
      <c r="AL94" s="43">
        <v>1</v>
      </c>
      <c r="AM94" s="43">
        <v>1</v>
      </c>
      <c r="AN94" s="43">
        <v>1</v>
      </c>
      <c r="AO94" s="43">
        <v>1</v>
      </c>
      <c r="AP94" s="43">
        <v>1</v>
      </c>
      <c r="AQ94" s="43">
        <v>1</v>
      </c>
      <c r="AR94" s="43">
        <v>1</v>
      </c>
      <c r="AS94" s="99" t="s">
        <v>1034</v>
      </c>
      <c r="AT94" s="92" t="s">
        <v>1168</v>
      </c>
    </row>
    <row r="95" spans="2:46" ht="76.5" customHeight="1" x14ac:dyDescent="0.25">
      <c r="B95" s="192"/>
      <c r="C95" s="178"/>
      <c r="D95" s="179"/>
      <c r="E95" s="179"/>
      <c r="F95" s="179"/>
      <c r="G95" s="179"/>
      <c r="H95" s="120"/>
      <c r="I95" s="120"/>
      <c r="J95" s="120"/>
      <c r="K95" s="120"/>
      <c r="L95" s="25" t="s">
        <v>399</v>
      </c>
      <c r="M95" s="183"/>
      <c r="N95" s="184"/>
      <c r="O95" s="184"/>
      <c r="P95" s="184"/>
      <c r="Q95" s="184"/>
      <c r="R95" s="184"/>
      <c r="S95" s="184"/>
      <c r="T95" s="184"/>
      <c r="U95" s="185"/>
      <c r="V95" s="120"/>
      <c r="W95" s="120"/>
      <c r="X95" s="120"/>
      <c r="Y95" s="120"/>
      <c r="Z95" s="89" t="s">
        <v>1034</v>
      </c>
      <c r="AA95" s="88" t="s">
        <v>1067</v>
      </c>
      <c r="AB95" s="25" t="s">
        <v>400</v>
      </c>
      <c r="AC95" s="5" t="s">
        <v>401</v>
      </c>
      <c r="AD95" s="60" t="s">
        <v>402</v>
      </c>
      <c r="AE95" s="60" t="s">
        <v>403</v>
      </c>
      <c r="AF95" s="59">
        <v>4</v>
      </c>
      <c r="AG95" s="43"/>
      <c r="AH95" s="43">
        <v>1</v>
      </c>
      <c r="AI95" s="43"/>
      <c r="AJ95" s="43"/>
      <c r="AK95" s="43">
        <v>1</v>
      </c>
      <c r="AL95" s="43"/>
      <c r="AM95" s="43"/>
      <c r="AN95" s="43">
        <v>1</v>
      </c>
      <c r="AO95" s="43"/>
      <c r="AP95" s="43"/>
      <c r="AQ95" s="43">
        <v>1</v>
      </c>
      <c r="AR95" s="43"/>
      <c r="AS95" s="99" t="s">
        <v>1034</v>
      </c>
      <c r="AT95" s="92" t="s">
        <v>1125</v>
      </c>
    </row>
    <row r="96" spans="2:46" ht="74.25" customHeight="1" x14ac:dyDescent="0.25">
      <c r="B96" s="192"/>
      <c r="C96" s="178"/>
      <c r="D96" s="179"/>
      <c r="E96" s="179"/>
      <c r="F96" s="179"/>
      <c r="G96" s="179"/>
      <c r="H96" s="120"/>
      <c r="I96" s="120"/>
      <c r="J96" s="120"/>
      <c r="K96" s="120"/>
      <c r="L96" s="25" t="s">
        <v>404</v>
      </c>
      <c r="M96" s="183"/>
      <c r="N96" s="184"/>
      <c r="O96" s="184"/>
      <c r="P96" s="184"/>
      <c r="Q96" s="184"/>
      <c r="R96" s="184"/>
      <c r="S96" s="184"/>
      <c r="T96" s="184"/>
      <c r="U96" s="185"/>
      <c r="V96" s="120"/>
      <c r="W96" s="120"/>
      <c r="X96" s="120"/>
      <c r="Y96" s="120"/>
      <c r="Z96" s="95" t="s">
        <v>1034</v>
      </c>
      <c r="AA96" s="88" t="s">
        <v>1054</v>
      </c>
      <c r="AB96" s="25" t="s">
        <v>405</v>
      </c>
      <c r="AC96" s="1" t="s">
        <v>406</v>
      </c>
      <c r="AD96" s="60" t="s">
        <v>407</v>
      </c>
      <c r="AE96" s="60" t="s">
        <v>293</v>
      </c>
      <c r="AF96" s="61">
        <v>2</v>
      </c>
      <c r="AG96" s="43"/>
      <c r="AH96" s="43"/>
      <c r="AI96" s="43"/>
      <c r="AJ96" s="43">
        <v>1</v>
      </c>
      <c r="AK96" s="43"/>
      <c r="AL96" s="43"/>
      <c r="AM96" s="43"/>
      <c r="AN96" s="43"/>
      <c r="AO96" s="43"/>
      <c r="AP96" s="43">
        <v>1</v>
      </c>
      <c r="AQ96" s="43"/>
      <c r="AR96" s="43"/>
      <c r="AS96" s="99" t="s">
        <v>1034</v>
      </c>
      <c r="AT96" s="92" t="s">
        <v>1126</v>
      </c>
    </row>
    <row r="97" spans="2:46" ht="48" customHeight="1" x14ac:dyDescent="0.25">
      <c r="B97" s="192"/>
      <c r="C97" s="178"/>
      <c r="D97" s="179"/>
      <c r="E97" s="179"/>
      <c r="F97" s="179"/>
      <c r="G97" s="179"/>
      <c r="H97" s="120"/>
      <c r="I97" s="120"/>
      <c r="J97" s="120"/>
      <c r="K97" s="120"/>
      <c r="L97" s="25" t="s">
        <v>408</v>
      </c>
      <c r="M97" s="183"/>
      <c r="N97" s="184"/>
      <c r="O97" s="184"/>
      <c r="P97" s="184"/>
      <c r="Q97" s="184"/>
      <c r="R97" s="184"/>
      <c r="S97" s="184"/>
      <c r="T97" s="184"/>
      <c r="U97" s="185"/>
      <c r="V97" s="120"/>
      <c r="W97" s="120"/>
      <c r="X97" s="120"/>
      <c r="Y97" s="120"/>
      <c r="Z97" s="89" t="s">
        <v>1033</v>
      </c>
      <c r="AA97" s="88" t="s">
        <v>1055</v>
      </c>
      <c r="AB97" s="25" t="s">
        <v>409</v>
      </c>
      <c r="AC97" s="5" t="s">
        <v>410</v>
      </c>
      <c r="AD97" s="60" t="s">
        <v>117</v>
      </c>
      <c r="AE97" s="60" t="s">
        <v>411</v>
      </c>
      <c r="AF97" s="59">
        <v>4</v>
      </c>
      <c r="AG97" s="43"/>
      <c r="AH97" s="43"/>
      <c r="AI97" s="43">
        <v>1</v>
      </c>
      <c r="AJ97" s="43"/>
      <c r="AK97" s="43"/>
      <c r="AL97" s="43">
        <v>1</v>
      </c>
      <c r="AM97" s="43"/>
      <c r="AN97" s="43"/>
      <c r="AO97" s="43">
        <v>1</v>
      </c>
      <c r="AP97" s="43"/>
      <c r="AQ97" s="43"/>
      <c r="AR97" s="43">
        <v>1</v>
      </c>
      <c r="AS97" s="99" t="s">
        <v>1033</v>
      </c>
      <c r="AT97" s="92" t="s">
        <v>1157</v>
      </c>
    </row>
    <row r="98" spans="2:46" ht="33" customHeight="1" x14ac:dyDescent="0.25">
      <c r="B98" s="192"/>
      <c r="C98" s="178"/>
      <c r="D98" s="179"/>
      <c r="E98" s="179"/>
      <c r="F98" s="179"/>
      <c r="G98" s="179"/>
      <c r="H98" s="120"/>
      <c r="I98" s="120"/>
      <c r="J98" s="120"/>
      <c r="K98" s="120"/>
      <c r="L98" s="25"/>
      <c r="M98" s="183"/>
      <c r="N98" s="184"/>
      <c r="O98" s="184"/>
      <c r="P98" s="184"/>
      <c r="Q98" s="184"/>
      <c r="R98" s="184"/>
      <c r="S98" s="184"/>
      <c r="T98" s="184"/>
      <c r="U98" s="185"/>
      <c r="V98" s="120"/>
      <c r="W98" s="120"/>
      <c r="X98" s="120"/>
      <c r="Y98" s="120"/>
      <c r="Z98" s="89"/>
      <c r="AA98" s="88"/>
      <c r="AB98" s="25"/>
      <c r="AC98" s="26" t="s">
        <v>120</v>
      </c>
      <c r="AD98" s="60" t="s">
        <v>121</v>
      </c>
      <c r="AE98" s="60"/>
      <c r="AF98" s="59"/>
      <c r="AG98" s="43"/>
      <c r="AH98" s="43"/>
      <c r="AI98" s="43"/>
      <c r="AJ98" s="43"/>
      <c r="AK98" s="43"/>
      <c r="AL98" s="43"/>
      <c r="AM98" s="43"/>
      <c r="AN98" s="43"/>
      <c r="AO98" s="43"/>
      <c r="AP98" s="43"/>
      <c r="AQ98" s="43"/>
      <c r="AR98" s="43"/>
      <c r="AS98" s="99" t="s">
        <v>1037</v>
      </c>
      <c r="AT98" s="100" t="s">
        <v>1169</v>
      </c>
    </row>
    <row r="99" spans="2:46" ht="49.5" customHeight="1" x14ac:dyDescent="0.25">
      <c r="B99" s="192"/>
      <c r="C99" s="178"/>
      <c r="D99" s="179"/>
      <c r="E99" s="179"/>
      <c r="F99" s="179"/>
      <c r="G99" s="179"/>
      <c r="H99" s="120"/>
      <c r="I99" s="120"/>
      <c r="J99" s="120"/>
      <c r="K99" s="120"/>
      <c r="L99" s="25" t="s">
        <v>412</v>
      </c>
      <c r="M99" s="183"/>
      <c r="N99" s="184"/>
      <c r="O99" s="184"/>
      <c r="P99" s="184"/>
      <c r="Q99" s="184"/>
      <c r="R99" s="184"/>
      <c r="S99" s="184"/>
      <c r="T99" s="184"/>
      <c r="U99" s="185"/>
      <c r="V99" s="120"/>
      <c r="W99" s="120"/>
      <c r="X99" s="120"/>
      <c r="Y99" s="120"/>
      <c r="Z99" s="89" t="s">
        <v>1033</v>
      </c>
      <c r="AA99" s="88" t="s">
        <v>1068</v>
      </c>
      <c r="AB99" s="25" t="s">
        <v>413</v>
      </c>
      <c r="AC99" s="5" t="s">
        <v>414</v>
      </c>
      <c r="AD99" s="60" t="s">
        <v>125</v>
      </c>
      <c r="AE99" s="60" t="s">
        <v>415</v>
      </c>
      <c r="AF99" s="59">
        <v>2</v>
      </c>
      <c r="AG99" s="43">
        <v>1</v>
      </c>
      <c r="AH99" s="43"/>
      <c r="AI99" s="43"/>
      <c r="AJ99" s="43"/>
      <c r="AK99" s="43"/>
      <c r="AL99" s="43"/>
      <c r="AM99" s="43"/>
      <c r="AN99" s="43"/>
      <c r="AO99" s="43"/>
      <c r="AP99" s="43"/>
      <c r="AQ99" s="43">
        <v>1</v>
      </c>
      <c r="AR99" s="43"/>
      <c r="AS99" s="99" t="s">
        <v>1033</v>
      </c>
      <c r="AT99" s="92" t="s">
        <v>1170</v>
      </c>
    </row>
    <row r="100" spans="2:46" ht="77.25" customHeight="1" x14ac:dyDescent="0.25">
      <c r="B100" s="192"/>
      <c r="C100" s="178"/>
      <c r="D100" s="179"/>
      <c r="E100" s="179"/>
      <c r="F100" s="179"/>
      <c r="G100" s="179"/>
      <c r="H100" s="120"/>
      <c r="I100" s="120"/>
      <c r="J100" s="120"/>
      <c r="K100" s="120"/>
      <c r="L100" s="25" t="s">
        <v>416</v>
      </c>
      <c r="M100" s="183"/>
      <c r="N100" s="184"/>
      <c r="O100" s="184"/>
      <c r="P100" s="184"/>
      <c r="Q100" s="184"/>
      <c r="R100" s="184"/>
      <c r="S100" s="184"/>
      <c r="T100" s="184"/>
      <c r="U100" s="185"/>
      <c r="V100" s="120"/>
      <c r="W100" s="120"/>
      <c r="X100" s="120"/>
      <c r="Y100" s="120"/>
      <c r="Z100" s="89" t="s">
        <v>1033</v>
      </c>
      <c r="AA100" s="88" t="s">
        <v>1068</v>
      </c>
      <c r="AB100" s="25" t="s">
        <v>417</v>
      </c>
      <c r="AC100" s="1" t="s">
        <v>304</v>
      </c>
      <c r="AD100" s="60" t="s">
        <v>129</v>
      </c>
      <c r="AE100" s="60" t="s">
        <v>130</v>
      </c>
      <c r="AF100" s="61">
        <v>1</v>
      </c>
      <c r="AG100" s="43"/>
      <c r="AH100" s="43"/>
      <c r="AI100" s="43"/>
      <c r="AJ100" s="43"/>
      <c r="AK100" s="43"/>
      <c r="AL100" s="43"/>
      <c r="AM100" s="43">
        <v>1</v>
      </c>
      <c r="AN100" s="43"/>
      <c r="AO100" s="43"/>
      <c r="AP100" s="43"/>
      <c r="AQ100" s="43"/>
      <c r="AR100" s="43"/>
      <c r="AS100" s="99" t="s">
        <v>1033</v>
      </c>
      <c r="AT100" s="100" t="s">
        <v>1167</v>
      </c>
    </row>
    <row r="101" spans="2:46" ht="43.5" customHeight="1" x14ac:dyDescent="0.25">
      <c r="B101" s="192"/>
      <c r="C101" s="178"/>
      <c r="D101" s="179"/>
      <c r="E101" s="179"/>
      <c r="F101" s="179"/>
      <c r="G101" s="179"/>
      <c r="H101" s="120"/>
      <c r="I101" s="120"/>
      <c r="J101" s="120"/>
      <c r="K101" s="120"/>
      <c r="L101" s="25" t="s">
        <v>418</v>
      </c>
      <c r="M101" s="183"/>
      <c r="N101" s="184"/>
      <c r="O101" s="184"/>
      <c r="P101" s="184"/>
      <c r="Q101" s="184"/>
      <c r="R101" s="184"/>
      <c r="S101" s="184"/>
      <c r="T101" s="184"/>
      <c r="U101" s="185"/>
      <c r="V101" s="120"/>
      <c r="W101" s="120"/>
      <c r="X101" s="120"/>
      <c r="Y101" s="120"/>
      <c r="Z101" s="89" t="s">
        <v>1037</v>
      </c>
      <c r="AA101" s="88" t="s">
        <v>1107</v>
      </c>
      <c r="AB101" s="25" t="s">
        <v>419</v>
      </c>
      <c r="AC101" s="28" t="s">
        <v>420</v>
      </c>
      <c r="AD101" s="60"/>
      <c r="AE101" s="60"/>
      <c r="AF101" s="61"/>
      <c r="AG101" s="43"/>
      <c r="AH101" s="43"/>
      <c r="AI101" s="43"/>
      <c r="AJ101" s="43"/>
      <c r="AK101" s="43"/>
      <c r="AL101" s="43"/>
      <c r="AM101" s="43"/>
      <c r="AN101" s="43"/>
      <c r="AO101" s="43"/>
      <c r="AP101" s="43"/>
      <c r="AQ101" s="43"/>
      <c r="AR101" s="43"/>
      <c r="AS101" s="99" t="s">
        <v>1036</v>
      </c>
      <c r="AT101" s="92" t="s">
        <v>1171</v>
      </c>
    </row>
    <row r="102" spans="2:46" ht="64.5" customHeight="1" x14ac:dyDescent="0.25">
      <c r="B102" s="192"/>
      <c r="C102" s="178"/>
      <c r="D102" s="179"/>
      <c r="E102" s="179"/>
      <c r="F102" s="179"/>
      <c r="G102" s="179"/>
      <c r="H102" s="120"/>
      <c r="I102" s="120"/>
      <c r="J102" s="120"/>
      <c r="K102" s="120"/>
      <c r="L102" s="25" t="s">
        <v>421</v>
      </c>
      <c r="M102" s="183"/>
      <c r="N102" s="184"/>
      <c r="O102" s="184"/>
      <c r="P102" s="184"/>
      <c r="Q102" s="184"/>
      <c r="R102" s="184"/>
      <c r="S102" s="184"/>
      <c r="T102" s="184"/>
      <c r="U102" s="185"/>
      <c r="V102" s="120"/>
      <c r="W102" s="120"/>
      <c r="X102" s="120"/>
      <c r="Y102" s="120"/>
      <c r="Z102" s="89" t="s">
        <v>1036</v>
      </c>
      <c r="AA102" s="88" t="s">
        <v>1108</v>
      </c>
      <c r="AB102" s="25" t="s">
        <v>422</v>
      </c>
      <c r="AC102" s="28" t="s">
        <v>423</v>
      </c>
      <c r="AD102" s="60"/>
      <c r="AE102" s="43"/>
      <c r="AF102" s="59"/>
      <c r="AG102" s="43"/>
      <c r="AH102" s="43"/>
      <c r="AI102" s="43"/>
      <c r="AJ102" s="43"/>
      <c r="AK102" s="43"/>
      <c r="AL102" s="43"/>
      <c r="AM102" s="43"/>
      <c r="AN102" s="43"/>
      <c r="AO102" s="43"/>
      <c r="AP102" s="43"/>
      <c r="AQ102" s="43"/>
      <c r="AR102" s="43"/>
      <c r="AS102" s="99" t="s">
        <v>1036</v>
      </c>
      <c r="AT102" s="92" t="s">
        <v>1172</v>
      </c>
    </row>
    <row r="103" spans="2:46" ht="74.25" customHeight="1" x14ac:dyDescent="0.25">
      <c r="B103" s="192"/>
      <c r="C103" s="178"/>
      <c r="D103" s="179"/>
      <c r="E103" s="179"/>
      <c r="F103" s="179"/>
      <c r="G103" s="179"/>
      <c r="H103" s="120"/>
      <c r="I103" s="120"/>
      <c r="J103" s="120"/>
      <c r="K103" s="120"/>
      <c r="L103" s="25" t="s">
        <v>424</v>
      </c>
      <c r="M103" s="183"/>
      <c r="N103" s="184"/>
      <c r="O103" s="184"/>
      <c r="P103" s="184"/>
      <c r="Q103" s="184"/>
      <c r="R103" s="184"/>
      <c r="S103" s="184"/>
      <c r="T103" s="184"/>
      <c r="U103" s="185"/>
      <c r="V103" s="120"/>
      <c r="W103" s="120"/>
      <c r="X103" s="120"/>
      <c r="Y103" s="120"/>
      <c r="Z103" s="89" t="s">
        <v>1034</v>
      </c>
      <c r="AA103" s="88" t="s">
        <v>1094</v>
      </c>
      <c r="AB103" s="25" t="s">
        <v>425</v>
      </c>
      <c r="AC103" s="1" t="s">
        <v>426</v>
      </c>
      <c r="AD103" s="77" t="s">
        <v>427</v>
      </c>
      <c r="AE103" s="60" t="s">
        <v>428</v>
      </c>
      <c r="AF103" s="61">
        <v>12</v>
      </c>
      <c r="AG103" s="43">
        <v>1</v>
      </c>
      <c r="AH103" s="43">
        <v>1</v>
      </c>
      <c r="AI103" s="43">
        <v>1</v>
      </c>
      <c r="AJ103" s="43">
        <v>1</v>
      </c>
      <c r="AK103" s="43">
        <v>1</v>
      </c>
      <c r="AL103" s="43">
        <v>1</v>
      </c>
      <c r="AM103" s="43">
        <v>1</v>
      </c>
      <c r="AN103" s="43">
        <v>1</v>
      </c>
      <c r="AO103" s="43">
        <v>1</v>
      </c>
      <c r="AP103" s="43">
        <v>1</v>
      </c>
      <c r="AQ103" s="43">
        <v>1</v>
      </c>
      <c r="AR103" s="43">
        <v>1</v>
      </c>
      <c r="AS103" s="99" t="s">
        <v>1034</v>
      </c>
      <c r="AT103" s="92" t="s">
        <v>1133</v>
      </c>
    </row>
    <row r="104" spans="2:46" ht="48" customHeight="1" x14ac:dyDescent="0.25">
      <c r="B104" s="192"/>
      <c r="C104" s="178"/>
      <c r="D104" s="179"/>
      <c r="E104" s="179"/>
      <c r="F104" s="179"/>
      <c r="G104" s="179"/>
      <c r="H104" s="120"/>
      <c r="I104" s="120"/>
      <c r="J104" s="120"/>
      <c r="K104" s="120"/>
      <c r="L104" s="25" t="s">
        <v>429</v>
      </c>
      <c r="M104" s="183"/>
      <c r="N104" s="184"/>
      <c r="O104" s="184"/>
      <c r="P104" s="184"/>
      <c r="Q104" s="184"/>
      <c r="R104" s="184"/>
      <c r="S104" s="184"/>
      <c r="T104" s="184"/>
      <c r="U104" s="185"/>
      <c r="V104" s="120"/>
      <c r="W104" s="120"/>
      <c r="X104" s="120"/>
      <c r="Y104" s="120"/>
      <c r="Z104" s="89" t="s">
        <v>1033</v>
      </c>
      <c r="AA104" s="88" t="s">
        <v>1095</v>
      </c>
      <c r="AB104" s="25" t="s">
        <v>430</v>
      </c>
      <c r="AC104" s="5" t="s">
        <v>431</v>
      </c>
      <c r="AD104" s="60" t="s">
        <v>319</v>
      </c>
      <c r="AE104" s="60" t="s">
        <v>432</v>
      </c>
      <c r="AF104" s="59">
        <v>12</v>
      </c>
      <c r="AG104" s="43">
        <v>1</v>
      </c>
      <c r="AH104" s="43">
        <v>1</v>
      </c>
      <c r="AI104" s="43">
        <v>1</v>
      </c>
      <c r="AJ104" s="43">
        <v>1</v>
      </c>
      <c r="AK104" s="43">
        <v>1</v>
      </c>
      <c r="AL104" s="43">
        <v>1</v>
      </c>
      <c r="AM104" s="43">
        <v>1</v>
      </c>
      <c r="AN104" s="43">
        <v>1</v>
      </c>
      <c r="AO104" s="43">
        <v>1</v>
      </c>
      <c r="AP104" s="43">
        <v>1</v>
      </c>
      <c r="AQ104" s="43">
        <v>1</v>
      </c>
      <c r="AR104" s="43">
        <v>1</v>
      </c>
      <c r="AS104" s="99" t="s">
        <v>1034</v>
      </c>
      <c r="AT104" s="92" t="s">
        <v>1136</v>
      </c>
    </row>
    <row r="105" spans="2:46" ht="57.75" customHeight="1" x14ac:dyDescent="0.25">
      <c r="B105" s="192"/>
      <c r="C105" s="178"/>
      <c r="D105" s="179"/>
      <c r="E105" s="179"/>
      <c r="F105" s="179"/>
      <c r="G105" s="179"/>
      <c r="H105" s="120"/>
      <c r="I105" s="120"/>
      <c r="J105" s="120"/>
      <c r="K105" s="120"/>
      <c r="L105" s="25" t="s">
        <v>433</v>
      </c>
      <c r="M105" s="183"/>
      <c r="N105" s="184"/>
      <c r="O105" s="184"/>
      <c r="P105" s="184"/>
      <c r="Q105" s="184"/>
      <c r="R105" s="184"/>
      <c r="S105" s="184"/>
      <c r="T105" s="184"/>
      <c r="U105" s="185"/>
      <c r="V105" s="120"/>
      <c r="W105" s="120"/>
      <c r="X105" s="120"/>
      <c r="Y105" s="120"/>
      <c r="Z105" s="89" t="s">
        <v>1034</v>
      </c>
      <c r="AA105" s="88" t="s">
        <v>1098</v>
      </c>
      <c r="AB105" s="25" t="s">
        <v>434</v>
      </c>
      <c r="AC105" s="1" t="s">
        <v>435</v>
      </c>
      <c r="AD105" s="77" t="s">
        <v>324</v>
      </c>
      <c r="AE105" s="60" t="s">
        <v>159</v>
      </c>
      <c r="AF105" s="63">
        <v>0.8</v>
      </c>
      <c r="AG105" s="43"/>
      <c r="AH105" s="44">
        <v>0.2</v>
      </c>
      <c r="AI105" s="43"/>
      <c r="AJ105" s="44">
        <v>0.2</v>
      </c>
      <c r="AK105" s="43"/>
      <c r="AL105" s="44">
        <v>0.2</v>
      </c>
      <c r="AM105" s="43"/>
      <c r="AN105" s="44">
        <v>0.2</v>
      </c>
      <c r="AO105" s="43"/>
      <c r="AP105" s="43"/>
      <c r="AQ105" s="43"/>
      <c r="AR105" s="43"/>
      <c r="AS105" s="99" t="s">
        <v>1033</v>
      </c>
      <c r="AT105" s="100" t="s">
        <v>1167</v>
      </c>
    </row>
    <row r="106" spans="2:46" ht="82.5" customHeight="1" x14ac:dyDescent="0.25">
      <c r="B106" s="192"/>
      <c r="C106" s="178"/>
      <c r="D106" s="179"/>
      <c r="E106" s="179"/>
      <c r="F106" s="179"/>
      <c r="G106" s="179"/>
      <c r="H106" s="120"/>
      <c r="I106" s="120"/>
      <c r="J106" s="120"/>
      <c r="K106" s="120"/>
      <c r="L106" s="25" t="s">
        <v>436</v>
      </c>
      <c r="M106" s="183"/>
      <c r="N106" s="184"/>
      <c r="O106" s="184"/>
      <c r="P106" s="184"/>
      <c r="Q106" s="184"/>
      <c r="R106" s="184"/>
      <c r="S106" s="184"/>
      <c r="T106" s="184"/>
      <c r="U106" s="185"/>
      <c r="V106" s="120"/>
      <c r="W106" s="120"/>
      <c r="X106" s="120"/>
      <c r="Y106" s="120"/>
      <c r="Z106" s="89" t="s">
        <v>1033</v>
      </c>
      <c r="AA106" s="88" t="s">
        <v>1098</v>
      </c>
      <c r="AB106" s="25" t="s">
        <v>437</v>
      </c>
      <c r="AC106" s="5" t="s">
        <v>438</v>
      </c>
      <c r="AD106" s="60" t="s">
        <v>163</v>
      </c>
      <c r="AE106" s="60" t="s">
        <v>439</v>
      </c>
      <c r="AF106" s="59">
        <v>100</v>
      </c>
      <c r="AG106" s="43"/>
      <c r="AH106" s="44">
        <v>0.3</v>
      </c>
      <c r="AI106" s="43"/>
      <c r="AJ106" s="44"/>
      <c r="AK106" s="43"/>
      <c r="AL106" s="44">
        <v>0.3</v>
      </c>
      <c r="AM106" s="43"/>
      <c r="AN106" s="43"/>
      <c r="AO106" s="43"/>
      <c r="AP106" s="44">
        <v>0.4</v>
      </c>
      <c r="AQ106" s="43"/>
      <c r="AR106" s="43"/>
      <c r="AS106" s="99" t="s">
        <v>1033</v>
      </c>
      <c r="AT106" s="92" t="s">
        <v>1137</v>
      </c>
    </row>
    <row r="107" spans="2:46" ht="59.25" customHeight="1" x14ac:dyDescent="0.25">
      <c r="B107" s="192"/>
      <c r="C107" s="178"/>
      <c r="D107" s="179"/>
      <c r="E107" s="179"/>
      <c r="F107" s="179"/>
      <c r="G107" s="179"/>
      <c r="H107" s="120"/>
      <c r="I107" s="120"/>
      <c r="J107" s="120"/>
      <c r="K107" s="120"/>
      <c r="L107" s="25" t="s">
        <v>440</v>
      </c>
      <c r="M107" s="183"/>
      <c r="N107" s="184"/>
      <c r="O107" s="184"/>
      <c r="P107" s="184"/>
      <c r="Q107" s="184"/>
      <c r="R107" s="184"/>
      <c r="S107" s="184"/>
      <c r="T107" s="184"/>
      <c r="U107" s="185"/>
      <c r="V107" s="120"/>
      <c r="W107" s="120"/>
      <c r="X107" s="120"/>
      <c r="Y107" s="120"/>
      <c r="Z107" s="89" t="s">
        <v>1033</v>
      </c>
      <c r="AA107" s="88" t="s">
        <v>1098</v>
      </c>
      <c r="AB107" s="25" t="s">
        <v>441</v>
      </c>
      <c r="AC107" s="1" t="s">
        <v>406</v>
      </c>
      <c r="AD107" s="60" t="s">
        <v>331</v>
      </c>
      <c r="AE107" s="60" t="s">
        <v>293</v>
      </c>
      <c r="AF107" s="61">
        <v>2</v>
      </c>
      <c r="AG107" s="43"/>
      <c r="AH107" s="43"/>
      <c r="AI107" s="43"/>
      <c r="AJ107" s="43">
        <v>1</v>
      </c>
      <c r="AK107" s="43"/>
      <c r="AL107" s="43"/>
      <c r="AM107" s="43"/>
      <c r="AN107" s="43"/>
      <c r="AO107" s="43"/>
      <c r="AP107" s="43">
        <v>1</v>
      </c>
      <c r="AQ107" s="43"/>
      <c r="AR107" s="43"/>
      <c r="AS107" s="99" t="s">
        <v>1034</v>
      </c>
      <c r="AT107" s="92" t="s">
        <v>1173</v>
      </c>
    </row>
    <row r="108" spans="2:46" ht="52.5" customHeight="1" x14ac:dyDescent="0.25">
      <c r="B108" s="192"/>
      <c r="C108" s="178"/>
      <c r="D108" s="179"/>
      <c r="E108" s="179"/>
      <c r="F108" s="179"/>
      <c r="G108" s="179"/>
      <c r="H108" s="120"/>
      <c r="I108" s="120"/>
      <c r="J108" s="120"/>
      <c r="K108" s="120"/>
      <c r="L108" s="25" t="s">
        <v>442</v>
      </c>
      <c r="M108" s="183"/>
      <c r="N108" s="184"/>
      <c r="O108" s="184"/>
      <c r="P108" s="184"/>
      <c r="Q108" s="184"/>
      <c r="R108" s="184"/>
      <c r="S108" s="184"/>
      <c r="T108" s="184"/>
      <c r="U108" s="185"/>
      <c r="V108" s="120"/>
      <c r="W108" s="120"/>
      <c r="X108" s="120"/>
      <c r="Y108" s="120"/>
      <c r="Z108" s="89" t="s">
        <v>1034</v>
      </c>
      <c r="AA108" s="88" t="s">
        <v>1100</v>
      </c>
      <c r="AB108" s="25" t="s">
        <v>443</v>
      </c>
      <c r="AC108" s="1" t="s">
        <v>444</v>
      </c>
      <c r="AD108" s="60" t="s">
        <v>171</v>
      </c>
      <c r="AE108" s="60" t="s">
        <v>159</v>
      </c>
      <c r="AF108" s="59">
        <v>1</v>
      </c>
      <c r="AG108" s="43"/>
      <c r="AH108" s="43"/>
      <c r="AI108" s="43"/>
      <c r="AJ108" s="43"/>
      <c r="AK108" s="43"/>
      <c r="AL108" s="43"/>
      <c r="AM108" s="43"/>
      <c r="AN108" s="43"/>
      <c r="AO108" s="43"/>
      <c r="AP108" s="43"/>
      <c r="AQ108" s="43"/>
      <c r="AR108" s="43">
        <v>1</v>
      </c>
      <c r="AS108" s="99" t="s">
        <v>1034</v>
      </c>
      <c r="AT108" s="92" t="s">
        <v>1139</v>
      </c>
    </row>
    <row r="109" spans="2:46" ht="81" customHeight="1" x14ac:dyDescent="0.25">
      <c r="B109" s="192"/>
      <c r="C109" s="178"/>
      <c r="D109" s="179"/>
      <c r="E109" s="179"/>
      <c r="F109" s="179"/>
      <c r="G109" s="179"/>
      <c r="H109" s="120"/>
      <c r="I109" s="120"/>
      <c r="J109" s="120"/>
      <c r="K109" s="120"/>
      <c r="L109" s="25" t="s">
        <v>445</v>
      </c>
      <c r="M109" s="183"/>
      <c r="N109" s="184"/>
      <c r="O109" s="184"/>
      <c r="P109" s="184"/>
      <c r="Q109" s="184"/>
      <c r="R109" s="184"/>
      <c r="S109" s="184"/>
      <c r="T109" s="184"/>
      <c r="U109" s="185"/>
      <c r="V109" s="120"/>
      <c r="W109" s="120"/>
      <c r="X109" s="120"/>
      <c r="Y109" s="120"/>
      <c r="Z109" s="89" t="s">
        <v>1034</v>
      </c>
      <c r="AA109" s="88" t="s">
        <v>1102</v>
      </c>
      <c r="AB109" s="25" t="s">
        <v>446</v>
      </c>
      <c r="AC109" s="1" t="s">
        <v>435</v>
      </c>
      <c r="AD109" s="60" t="s">
        <v>176</v>
      </c>
      <c r="AE109" s="60" t="s">
        <v>447</v>
      </c>
      <c r="AF109" s="59">
        <v>2</v>
      </c>
      <c r="AG109" s="43"/>
      <c r="AH109" s="43"/>
      <c r="AI109" s="43"/>
      <c r="AJ109" s="43"/>
      <c r="AK109" s="43"/>
      <c r="AL109" s="43">
        <v>1</v>
      </c>
      <c r="AM109" s="43"/>
      <c r="AN109" s="43"/>
      <c r="AO109" s="43"/>
      <c r="AP109" s="43"/>
      <c r="AQ109" s="43">
        <v>1</v>
      </c>
      <c r="AR109" s="43"/>
      <c r="AS109" s="99" t="s">
        <v>1034</v>
      </c>
      <c r="AT109" s="92" t="s">
        <v>1174</v>
      </c>
    </row>
    <row r="110" spans="2:46" ht="49.5" customHeight="1" x14ac:dyDescent="0.25">
      <c r="B110" s="192"/>
      <c r="C110" s="178"/>
      <c r="D110" s="179"/>
      <c r="E110" s="179"/>
      <c r="F110" s="179"/>
      <c r="G110" s="179"/>
      <c r="H110" s="120"/>
      <c r="I110" s="120"/>
      <c r="J110" s="120"/>
      <c r="K110" s="120"/>
      <c r="L110" s="25" t="s">
        <v>448</v>
      </c>
      <c r="M110" s="183"/>
      <c r="N110" s="184"/>
      <c r="O110" s="184"/>
      <c r="P110" s="184"/>
      <c r="Q110" s="184"/>
      <c r="R110" s="184"/>
      <c r="S110" s="184"/>
      <c r="T110" s="184"/>
      <c r="U110" s="185"/>
      <c r="V110" s="120"/>
      <c r="W110" s="120"/>
      <c r="X110" s="120"/>
      <c r="Y110" s="120"/>
      <c r="Z110" s="89" t="s">
        <v>1033</v>
      </c>
      <c r="AA110" s="88" t="s">
        <v>1098</v>
      </c>
      <c r="AB110" s="25" t="s">
        <v>449</v>
      </c>
      <c r="AC110" s="5" t="s">
        <v>450</v>
      </c>
      <c r="AD110" s="58" t="s">
        <v>343</v>
      </c>
      <c r="AE110" s="58" t="s">
        <v>451</v>
      </c>
      <c r="AF110" s="59">
        <v>2</v>
      </c>
      <c r="AG110" s="42"/>
      <c r="AH110" s="42"/>
      <c r="AI110" s="42"/>
      <c r="AJ110" s="42">
        <v>1</v>
      </c>
      <c r="AK110" s="42"/>
      <c r="AL110" s="42"/>
      <c r="AM110" s="42"/>
      <c r="AN110" s="42"/>
      <c r="AO110" s="42"/>
      <c r="AP110" s="42">
        <v>1</v>
      </c>
      <c r="AQ110" s="43"/>
      <c r="AR110" s="43"/>
      <c r="AS110" s="99" t="s">
        <v>1033</v>
      </c>
      <c r="AT110" s="92" t="s">
        <v>1142</v>
      </c>
    </row>
    <row r="111" spans="2:46" ht="75.75" customHeight="1" x14ac:dyDescent="0.25">
      <c r="B111" s="192"/>
      <c r="C111" s="178"/>
      <c r="D111" s="179"/>
      <c r="E111" s="179"/>
      <c r="F111" s="179"/>
      <c r="G111" s="179"/>
      <c r="H111" s="120"/>
      <c r="I111" s="120"/>
      <c r="J111" s="120"/>
      <c r="K111" s="120"/>
      <c r="L111" s="25" t="s">
        <v>452</v>
      </c>
      <c r="M111" s="183"/>
      <c r="N111" s="184"/>
      <c r="O111" s="184"/>
      <c r="P111" s="184"/>
      <c r="Q111" s="184"/>
      <c r="R111" s="184"/>
      <c r="S111" s="184"/>
      <c r="T111" s="184"/>
      <c r="U111" s="185"/>
      <c r="V111" s="120"/>
      <c r="W111" s="120"/>
      <c r="X111" s="120"/>
      <c r="Y111" s="120"/>
      <c r="Z111" s="89" t="s">
        <v>1033</v>
      </c>
      <c r="AA111" s="88" t="s">
        <v>1098</v>
      </c>
      <c r="AB111" s="25" t="s">
        <v>453</v>
      </c>
      <c r="AC111" s="1" t="s">
        <v>454</v>
      </c>
      <c r="AD111" s="60" t="s">
        <v>455</v>
      </c>
      <c r="AE111" s="60" t="s">
        <v>456</v>
      </c>
      <c r="AF111" s="61">
        <v>2</v>
      </c>
      <c r="AG111" s="43"/>
      <c r="AH111" s="43">
        <v>1</v>
      </c>
      <c r="AI111" s="43"/>
      <c r="AJ111" s="43"/>
      <c r="AK111" s="43"/>
      <c r="AL111" s="43"/>
      <c r="AM111" s="43">
        <v>1</v>
      </c>
      <c r="AN111" s="43"/>
      <c r="AO111" s="43"/>
      <c r="AP111" s="43"/>
      <c r="AQ111" s="43"/>
      <c r="AR111" s="43"/>
      <c r="AS111" s="99" t="s">
        <v>1033</v>
      </c>
      <c r="AT111" s="100" t="s">
        <v>1167</v>
      </c>
    </row>
    <row r="112" spans="2:46" ht="54" customHeight="1" x14ac:dyDescent="0.25">
      <c r="B112" s="192"/>
      <c r="C112" s="178"/>
      <c r="D112" s="179"/>
      <c r="E112" s="179"/>
      <c r="F112" s="179"/>
      <c r="G112" s="179"/>
      <c r="H112" s="120"/>
      <c r="I112" s="120"/>
      <c r="J112" s="120"/>
      <c r="K112" s="120"/>
      <c r="L112" s="25" t="s">
        <v>457</v>
      </c>
      <c r="M112" s="183"/>
      <c r="N112" s="184"/>
      <c r="O112" s="184"/>
      <c r="P112" s="184"/>
      <c r="Q112" s="184"/>
      <c r="R112" s="184"/>
      <c r="S112" s="184"/>
      <c r="T112" s="184"/>
      <c r="U112" s="185"/>
      <c r="V112" s="120"/>
      <c r="W112" s="120"/>
      <c r="X112" s="120"/>
      <c r="Y112" s="120"/>
      <c r="Z112" s="89" t="s">
        <v>1033</v>
      </c>
      <c r="AA112" s="88" t="s">
        <v>1098</v>
      </c>
      <c r="AB112" s="25" t="s">
        <v>458</v>
      </c>
      <c r="AC112" s="1" t="s">
        <v>349</v>
      </c>
      <c r="AD112" s="60" t="s">
        <v>190</v>
      </c>
      <c r="AE112" s="60" t="s">
        <v>74</v>
      </c>
      <c r="AF112" s="62">
        <v>4</v>
      </c>
      <c r="AG112" s="44"/>
      <c r="AH112" s="46"/>
      <c r="AI112" s="46">
        <v>1</v>
      </c>
      <c r="AJ112" s="44"/>
      <c r="AK112" s="44"/>
      <c r="AL112" s="46">
        <v>1</v>
      </c>
      <c r="AM112" s="44"/>
      <c r="AN112" s="43"/>
      <c r="AO112" s="43">
        <v>1</v>
      </c>
      <c r="AP112" s="43"/>
      <c r="AQ112" s="43"/>
      <c r="AR112" s="43">
        <v>1</v>
      </c>
      <c r="AS112" s="99" t="s">
        <v>1033</v>
      </c>
      <c r="AT112" s="92" t="s">
        <v>1142</v>
      </c>
    </row>
    <row r="113" spans="2:46" ht="65.25" customHeight="1" x14ac:dyDescent="0.25">
      <c r="B113" s="192"/>
      <c r="C113" s="178"/>
      <c r="D113" s="179"/>
      <c r="E113" s="179"/>
      <c r="F113" s="179"/>
      <c r="G113" s="179"/>
      <c r="H113" s="120"/>
      <c r="I113" s="120"/>
      <c r="J113" s="120"/>
      <c r="K113" s="120"/>
      <c r="L113" s="25" t="s">
        <v>459</v>
      </c>
      <c r="M113" s="183"/>
      <c r="N113" s="184"/>
      <c r="O113" s="184"/>
      <c r="P113" s="184"/>
      <c r="Q113" s="184"/>
      <c r="R113" s="184"/>
      <c r="S113" s="184"/>
      <c r="T113" s="184"/>
      <c r="U113" s="185"/>
      <c r="V113" s="120"/>
      <c r="W113" s="120"/>
      <c r="X113" s="120"/>
      <c r="Y113" s="120"/>
      <c r="Z113" s="89" t="s">
        <v>1033</v>
      </c>
      <c r="AA113" s="91" t="s">
        <v>1112</v>
      </c>
      <c r="AB113" s="25" t="s">
        <v>460</v>
      </c>
      <c r="AC113" s="1" t="s">
        <v>461</v>
      </c>
      <c r="AD113" s="60" t="s">
        <v>462</v>
      </c>
      <c r="AE113" s="60" t="s">
        <v>463</v>
      </c>
      <c r="AF113" s="61">
        <v>6</v>
      </c>
      <c r="AG113" s="43">
        <v>1</v>
      </c>
      <c r="AH113" s="43"/>
      <c r="AI113" s="43">
        <v>1</v>
      </c>
      <c r="AJ113" s="43"/>
      <c r="AK113" s="43">
        <v>1</v>
      </c>
      <c r="AL113" s="43"/>
      <c r="AM113" s="43">
        <v>1</v>
      </c>
      <c r="AN113" s="43"/>
      <c r="AO113" s="43">
        <v>1</v>
      </c>
      <c r="AP113" s="43"/>
      <c r="AQ113" s="43">
        <v>1</v>
      </c>
      <c r="AR113" s="43"/>
      <c r="AS113" s="99" t="s">
        <v>1034</v>
      </c>
      <c r="AT113" s="92" t="s">
        <v>1149</v>
      </c>
    </row>
    <row r="114" spans="2:46" ht="54.75" customHeight="1" x14ac:dyDescent="0.25">
      <c r="B114" s="192"/>
      <c r="C114" s="178"/>
      <c r="D114" s="179"/>
      <c r="E114" s="179"/>
      <c r="F114" s="179"/>
      <c r="G114" s="179"/>
      <c r="H114" s="120"/>
      <c r="I114" s="120"/>
      <c r="J114" s="120"/>
      <c r="K114" s="120"/>
      <c r="L114" s="25" t="s">
        <v>464</v>
      </c>
      <c r="M114" s="183"/>
      <c r="N114" s="184"/>
      <c r="O114" s="184"/>
      <c r="P114" s="184"/>
      <c r="Q114" s="184"/>
      <c r="R114" s="184"/>
      <c r="S114" s="184"/>
      <c r="T114" s="184"/>
      <c r="U114" s="185"/>
      <c r="V114" s="120"/>
      <c r="W114" s="120"/>
      <c r="X114" s="120"/>
      <c r="Y114" s="120"/>
      <c r="Z114" s="89" t="s">
        <v>1033</v>
      </c>
      <c r="AA114" s="92" t="s">
        <v>1113</v>
      </c>
      <c r="AB114" s="25"/>
      <c r="AC114" s="29" t="s">
        <v>355</v>
      </c>
      <c r="AD114" s="60" t="s">
        <v>356</v>
      </c>
      <c r="AE114" s="60"/>
      <c r="AF114" s="59"/>
      <c r="AG114" s="43"/>
      <c r="AH114" s="43"/>
      <c r="AI114" s="43"/>
      <c r="AJ114" s="43"/>
      <c r="AK114" s="43"/>
      <c r="AL114" s="43"/>
      <c r="AM114" s="43"/>
      <c r="AN114" s="43"/>
      <c r="AO114" s="43"/>
      <c r="AP114" s="43"/>
      <c r="AQ114" s="43"/>
      <c r="AR114" s="43"/>
      <c r="AS114" s="99" t="s">
        <v>1037</v>
      </c>
      <c r="AT114" s="92" t="s">
        <v>1169</v>
      </c>
    </row>
    <row r="115" spans="2:46" ht="99" x14ac:dyDescent="0.25">
      <c r="B115" s="192"/>
      <c r="C115" s="178"/>
      <c r="D115" s="179"/>
      <c r="E115" s="179"/>
      <c r="F115" s="179"/>
      <c r="G115" s="179"/>
      <c r="H115" s="120"/>
      <c r="I115" s="120"/>
      <c r="J115" s="120"/>
      <c r="K115" s="120"/>
      <c r="L115" s="25"/>
      <c r="M115" s="183"/>
      <c r="N115" s="184"/>
      <c r="O115" s="184"/>
      <c r="P115" s="184"/>
      <c r="Q115" s="184"/>
      <c r="R115" s="184"/>
      <c r="S115" s="184"/>
      <c r="T115" s="184"/>
      <c r="U115" s="185"/>
      <c r="V115" s="120"/>
      <c r="W115" s="120"/>
      <c r="X115" s="120"/>
      <c r="Y115" s="120"/>
      <c r="Z115" s="89"/>
      <c r="AA115" s="88"/>
      <c r="AB115" s="25" t="s">
        <v>465</v>
      </c>
      <c r="AC115" s="3" t="s">
        <v>466</v>
      </c>
      <c r="AD115" s="78" t="s">
        <v>467</v>
      </c>
      <c r="AE115" s="79" t="s">
        <v>468</v>
      </c>
      <c r="AF115" s="80">
        <v>4</v>
      </c>
      <c r="AG115" s="51"/>
      <c r="AH115" s="51"/>
      <c r="AI115" s="51">
        <v>1</v>
      </c>
      <c r="AJ115" s="51"/>
      <c r="AK115" s="51"/>
      <c r="AL115" s="51">
        <v>1</v>
      </c>
      <c r="AM115" s="51"/>
      <c r="AN115" s="51"/>
      <c r="AO115" s="51">
        <v>1</v>
      </c>
      <c r="AP115" s="51"/>
      <c r="AQ115" s="51"/>
      <c r="AR115" s="51">
        <v>1</v>
      </c>
      <c r="AS115" s="99" t="s">
        <v>1034</v>
      </c>
      <c r="AT115" s="92" t="s">
        <v>1145</v>
      </c>
    </row>
    <row r="116" spans="2:46" ht="62.25" customHeight="1" x14ac:dyDescent="0.25">
      <c r="B116" s="192"/>
      <c r="C116" s="178"/>
      <c r="D116" s="179"/>
      <c r="E116" s="179"/>
      <c r="F116" s="179"/>
      <c r="G116" s="179"/>
      <c r="H116" s="120"/>
      <c r="I116" s="120"/>
      <c r="J116" s="120"/>
      <c r="K116" s="120"/>
      <c r="L116" s="25" t="s">
        <v>469</v>
      </c>
      <c r="M116" s="183"/>
      <c r="N116" s="184"/>
      <c r="O116" s="184"/>
      <c r="P116" s="184"/>
      <c r="Q116" s="184"/>
      <c r="R116" s="184"/>
      <c r="S116" s="184"/>
      <c r="T116" s="184"/>
      <c r="U116" s="185"/>
      <c r="V116" s="120"/>
      <c r="W116" s="120"/>
      <c r="X116" s="120"/>
      <c r="Y116" s="120"/>
      <c r="Z116" s="89" t="s">
        <v>1034</v>
      </c>
      <c r="AA116" s="88" t="s">
        <v>1103</v>
      </c>
      <c r="AB116" s="25" t="s">
        <v>470</v>
      </c>
      <c r="AC116" s="1" t="s">
        <v>471</v>
      </c>
      <c r="AD116" s="60" t="s">
        <v>472</v>
      </c>
      <c r="AE116" s="60" t="s">
        <v>473</v>
      </c>
      <c r="AF116" s="61">
        <v>2</v>
      </c>
      <c r="AG116" s="43"/>
      <c r="AH116" s="43"/>
      <c r="AI116" s="43"/>
      <c r="AJ116" s="43"/>
      <c r="AK116" s="43">
        <v>1</v>
      </c>
      <c r="AL116" s="43"/>
      <c r="AM116" s="43"/>
      <c r="AN116" s="43">
        <v>1</v>
      </c>
      <c r="AO116" s="43"/>
      <c r="AP116" s="43"/>
      <c r="AQ116" s="43"/>
      <c r="AR116" s="43"/>
      <c r="AS116" s="99" t="s">
        <v>1033</v>
      </c>
      <c r="AT116" s="100" t="s">
        <v>1175</v>
      </c>
    </row>
    <row r="117" spans="2:46" ht="64.5" customHeight="1" x14ac:dyDescent="0.25">
      <c r="B117" s="192"/>
      <c r="C117" s="178"/>
      <c r="D117" s="179"/>
      <c r="E117" s="179"/>
      <c r="F117" s="179"/>
      <c r="G117" s="179"/>
      <c r="H117" s="120"/>
      <c r="I117" s="120"/>
      <c r="J117" s="120"/>
      <c r="K117" s="120"/>
      <c r="L117" s="25" t="s">
        <v>474</v>
      </c>
      <c r="M117" s="183"/>
      <c r="N117" s="184"/>
      <c r="O117" s="184"/>
      <c r="P117" s="184"/>
      <c r="Q117" s="184"/>
      <c r="R117" s="184"/>
      <c r="S117" s="184"/>
      <c r="T117" s="184"/>
      <c r="U117" s="185"/>
      <c r="V117" s="120"/>
      <c r="W117" s="120"/>
      <c r="X117" s="120"/>
      <c r="Y117" s="120"/>
      <c r="Z117" s="89" t="s">
        <v>1034</v>
      </c>
      <c r="AA117" s="88" t="s">
        <v>1103</v>
      </c>
      <c r="AB117" s="25" t="s">
        <v>475</v>
      </c>
      <c r="AC117" s="2" t="s">
        <v>254</v>
      </c>
      <c r="AD117" s="60" t="s">
        <v>369</v>
      </c>
      <c r="AE117" s="43" t="s">
        <v>256</v>
      </c>
      <c r="AF117" s="61">
        <v>12</v>
      </c>
      <c r="AG117" s="43">
        <v>1</v>
      </c>
      <c r="AH117" s="43">
        <v>1</v>
      </c>
      <c r="AI117" s="43">
        <v>1</v>
      </c>
      <c r="AJ117" s="43">
        <v>1</v>
      </c>
      <c r="AK117" s="43">
        <v>1</v>
      </c>
      <c r="AL117" s="43">
        <v>1</v>
      </c>
      <c r="AM117" s="43">
        <v>1</v>
      </c>
      <c r="AN117" s="43">
        <v>1</v>
      </c>
      <c r="AO117" s="43">
        <v>1</v>
      </c>
      <c r="AP117" s="43">
        <v>1</v>
      </c>
      <c r="AQ117" s="43">
        <v>1</v>
      </c>
      <c r="AR117" s="43">
        <v>1</v>
      </c>
      <c r="AS117" s="99" t="s">
        <v>1034</v>
      </c>
      <c r="AT117" s="92" t="s">
        <v>1147</v>
      </c>
    </row>
    <row r="118" spans="2:46" ht="52.5" customHeight="1" x14ac:dyDescent="0.25">
      <c r="B118" s="192"/>
      <c r="C118" s="178"/>
      <c r="D118" s="179"/>
      <c r="E118" s="179"/>
      <c r="F118" s="179"/>
      <c r="G118" s="179"/>
      <c r="H118" s="120"/>
      <c r="I118" s="120"/>
      <c r="J118" s="120"/>
      <c r="K118" s="120"/>
      <c r="L118" s="25" t="s">
        <v>476</v>
      </c>
      <c r="M118" s="183"/>
      <c r="N118" s="184"/>
      <c r="O118" s="184"/>
      <c r="P118" s="184"/>
      <c r="Q118" s="184"/>
      <c r="R118" s="184"/>
      <c r="S118" s="184"/>
      <c r="T118" s="184"/>
      <c r="U118" s="185"/>
      <c r="V118" s="120"/>
      <c r="W118" s="120"/>
      <c r="X118" s="120"/>
      <c r="Y118" s="120"/>
      <c r="Z118" s="89" t="s">
        <v>1033</v>
      </c>
      <c r="AA118" s="88" t="s">
        <v>1044</v>
      </c>
      <c r="AB118" s="25"/>
      <c r="AC118" s="29" t="s">
        <v>370</v>
      </c>
      <c r="AD118" s="60" t="s">
        <v>371</v>
      </c>
      <c r="AE118" s="60"/>
      <c r="AF118" s="59"/>
      <c r="AG118" s="43"/>
      <c r="AH118" s="43"/>
      <c r="AI118" s="43"/>
      <c r="AJ118" s="43"/>
      <c r="AK118" s="43"/>
      <c r="AL118" s="43"/>
      <c r="AM118" s="43"/>
      <c r="AN118" s="43"/>
      <c r="AO118" s="43"/>
      <c r="AP118" s="43"/>
      <c r="AQ118" s="43"/>
      <c r="AR118" s="43"/>
      <c r="AS118" s="99" t="s">
        <v>1037</v>
      </c>
      <c r="AT118" s="92" t="s">
        <v>1128</v>
      </c>
    </row>
    <row r="119" spans="2:46" ht="31.5" customHeight="1" x14ac:dyDescent="0.25">
      <c r="B119" s="192"/>
      <c r="C119" s="178"/>
      <c r="D119" s="179"/>
      <c r="E119" s="179"/>
      <c r="F119" s="179"/>
      <c r="G119" s="179"/>
      <c r="H119" s="120"/>
      <c r="I119" s="120"/>
      <c r="J119" s="120"/>
      <c r="K119" s="120"/>
      <c r="L119" s="25"/>
      <c r="M119" s="186"/>
      <c r="N119" s="187"/>
      <c r="O119" s="187"/>
      <c r="P119" s="187"/>
      <c r="Q119" s="187"/>
      <c r="R119" s="187"/>
      <c r="S119" s="187"/>
      <c r="T119" s="187"/>
      <c r="U119" s="188"/>
      <c r="V119" s="120"/>
      <c r="W119" s="120"/>
      <c r="X119" s="120"/>
      <c r="Y119" s="120"/>
      <c r="Z119" s="89"/>
      <c r="AA119" s="88"/>
      <c r="AB119" s="25"/>
      <c r="AC119" s="1"/>
      <c r="AD119" s="60"/>
      <c r="AE119" s="60"/>
      <c r="AF119" s="59"/>
      <c r="AG119" s="43"/>
      <c r="AH119" s="43"/>
      <c r="AI119" s="43"/>
      <c r="AJ119" s="43"/>
      <c r="AK119" s="43"/>
      <c r="AL119" s="43"/>
      <c r="AM119" s="43"/>
      <c r="AN119" s="43"/>
      <c r="AO119" s="43"/>
      <c r="AP119" s="43"/>
      <c r="AQ119" s="43"/>
      <c r="AR119" s="43"/>
      <c r="AS119" s="99" t="s">
        <v>1037</v>
      </c>
      <c r="AT119" s="92" t="s">
        <v>1176</v>
      </c>
    </row>
    <row r="120" spans="2:46" ht="68.25" customHeight="1" x14ac:dyDescent="0.25">
      <c r="B120" s="133" t="str">
        <f>'[1]3-IDENTIFICACIÓN DEL RIESGO'!B72</f>
        <v>Acceso a la Propiedad de la Tierra y los Territorios</v>
      </c>
      <c r="C120" s="135" t="s">
        <v>477</v>
      </c>
      <c r="D120" s="137" t="str">
        <f>'[1]3-IDENTIFICACIÓN DEL RIESGO'!G72</f>
        <v>Posibilidad de presentarse cohecho, concusión y/o prevaricato, en las actuaciones de algún profesional de la Dirección de Acceso a Tierras, a través de la manipulación y/u omisión de información durante la realización del avalúo comercial para la compra directa de un predio</v>
      </c>
      <c r="E120" s="137" t="s">
        <v>58</v>
      </c>
      <c r="F120" s="24" t="str">
        <f>'[1]3-IDENTIFICACIÓN DEL RIESGO'!H72</f>
        <v>Presencia de intereses particulares o conductas de recibir o solicitar beneficios durante la realización del avalúo comercial, por parte del profesional designado para su realización</v>
      </c>
      <c r="G120" s="24" t="str">
        <f>'[1]3-IDENTIFICACIÓN DEL RIESGO'!L72</f>
        <v>Afectación en el logro de indicadores y metas asociadas a compra de predios en actividades misionales</v>
      </c>
      <c r="H120" s="119" t="str">
        <f>'[1]4-VALORACIÓN DEL RIESGO'!G41</f>
        <v>Probable</v>
      </c>
      <c r="I120" s="119" t="str">
        <f>'[1]4-VALORACIÓN DEL RIESGO'!AC41</f>
        <v>Catastrófico</v>
      </c>
      <c r="J120" s="119" t="str">
        <f>'[1]4-VALORACIÓN DEL RIESGO'!AE41</f>
        <v>Extremo</v>
      </c>
      <c r="K120" s="119" t="str">
        <f>'[1]4-VALORACIÓN DEL RIESGO'!AF41</f>
        <v>Reducir</v>
      </c>
      <c r="L120" s="25" t="s">
        <v>478</v>
      </c>
      <c r="M120" s="180" t="s">
        <v>60</v>
      </c>
      <c r="N120" s="181"/>
      <c r="O120" s="181"/>
      <c r="P120" s="181"/>
      <c r="Q120" s="181"/>
      <c r="R120" s="181"/>
      <c r="S120" s="181"/>
      <c r="T120" s="181"/>
      <c r="U120" s="182"/>
      <c r="V120" s="119" t="str">
        <f>'[1]5-CONTROLES'!AL157</f>
        <v>Improbable</v>
      </c>
      <c r="W120" s="119" t="str">
        <f>'[1]5-CONTROLES'!AP157</f>
        <v>Moderado</v>
      </c>
      <c r="X120" s="119" t="str">
        <f>'[1]5-CONTROLES'!AQ157</f>
        <v>Moderado</v>
      </c>
      <c r="Y120" s="119" t="str">
        <f>'[1]5-CONTROLES'!AS157</f>
        <v>Acción preventiva</v>
      </c>
      <c r="Z120" s="89" t="s">
        <v>1033</v>
      </c>
      <c r="AA120" s="88" t="s">
        <v>1045</v>
      </c>
      <c r="AB120" s="25" t="s">
        <v>479</v>
      </c>
      <c r="AC120" s="5" t="s">
        <v>480</v>
      </c>
      <c r="AD120" s="81" t="s">
        <v>481</v>
      </c>
      <c r="AE120" s="60" t="s">
        <v>482</v>
      </c>
      <c r="AF120" s="82">
        <v>0.8</v>
      </c>
      <c r="AG120" s="42"/>
      <c r="AH120" s="42"/>
      <c r="AI120" s="47"/>
      <c r="AJ120" s="47">
        <v>0.8</v>
      </c>
      <c r="AK120" s="42"/>
      <c r="AL120" s="42"/>
      <c r="AM120" s="42"/>
      <c r="AN120" s="47"/>
      <c r="AO120" s="42"/>
      <c r="AP120" s="42"/>
      <c r="AQ120" s="42"/>
      <c r="AR120" s="42"/>
      <c r="AS120" s="99" t="s">
        <v>1033</v>
      </c>
      <c r="AT120" s="92" t="s">
        <v>1177</v>
      </c>
    </row>
    <row r="121" spans="2:46" ht="66" customHeight="1" x14ac:dyDescent="0.25">
      <c r="B121" s="134"/>
      <c r="C121" s="136"/>
      <c r="D121" s="138"/>
      <c r="E121" s="138"/>
      <c r="F121" s="24" t="str">
        <f>'[1]3-IDENTIFICACIÓN DEL RIESGO'!H73</f>
        <v>Desarrollo de actividades por fuera de las normas, procedimientos, parámetros y criterios establecidos para beneficio propio o de terceros.  Así como, baja inducción y/o capacitación en procesos y procedimientos internos de la DAT relacionados con el riesgo identificado.</v>
      </c>
      <c r="G121" s="24" t="str">
        <f>'[1]3-IDENTIFICACIÓN DEL RIESGO'!L73</f>
        <v>Investigaciones internas (control interno) o externas (por parte de órganos de control)</v>
      </c>
      <c r="H121" s="121"/>
      <c r="I121" s="121"/>
      <c r="J121" s="121"/>
      <c r="K121" s="121"/>
      <c r="L121" s="25" t="s">
        <v>483</v>
      </c>
      <c r="M121" s="183"/>
      <c r="N121" s="184"/>
      <c r="O121" s="184"/>
      <c r="P121" s="184"/>
      <c r="Q121" s="184"/>
      <c r="R121" s="184"/>
      <c r="S121" s="184"/>
      <c r="T121" s="184"/>
      <c r="U121" s="185"/>
      <c r="V121" s="121"/>
      <c r="W121" s="121"/>
      <c r="X121" s="121"/>
      <c r="Y121" s="121"/>
      <c r="Z121" s="89" t="s">
        <v>1033</v>
      </c>
      <c r="AA121" s="88" t="s">
        <v>1073</v>
      </c>
      <c r="AB121" s="25" t="s">
        <v>484</v>
      </c>
      <c r="AC121" s="5" t="s">
        <v>485</v>
      </c>
      <c r="AD121" s="81" t="s">
        <v>486</v>
      </c>
      <c r="AE121" s="60" t="s">
        <v>487</v>
      </c>
      <c r="AF121" s="82">
        <v>0.8</v>
      </c>
      <c r="AG121" s="42"/>
      <c r="AH121" s="42"/>
      <c r="AI121" s="47"/>
      <c r="AJ121" s="47">
        <v>0.8</v>
      </c>
      <c r="AK121" s="42"/>
      <c r="AL121" s="42"/>
      <c r="AM121" s="42"/>
      <c r="AN121" s="47"/>
      <c r="AO121" s="42"/>
      <c r="AP121" s="42"/>
      <c r="AQ121" s="42"/>
      <c r="AR121" s="47"/>
      <c r="AS121" s="99" t="s">
        <v>1033</v>
      </c>
      <c r="AT121" s="92" t="s">
        <v>1178</v>
      </c>
    </row>
    <row r="122" spans="2:46" ht="76.5" customHeight="1" x14ac:dyDescent="0.25">
      <c r="B122" s="134"/>
      <c r="C122" s="135" t="s">
        <v>488</v>
      </c>
      <c r="D122" s="137" t="str">
        <f>'[1]3-IDENTIFICACIÓN DEL RIESGO'!G74</f>
        <v>Posibilidad de presentarse cohecho, concusión y/o prevaricato, en las actuaciones de algún profesional de la Subdirección de Acceso a Tierras en Zonas Focalizadas, a través de la manipulación y/u omisión de información durante las actividades de verificación de los requisitos mínimos del predio en su tipo jurídico, técnico y/o ambiental  bajo el cual se materialice un subsidio</v>
      </c>
      <c r="E122" s="137" t="s">
        <v>58</v>
      </c>
      <c r="F122" s="24" t="str">
        <f>'[1]3-IDENTIFICACIÓN DEL RIESGO'!H74</f>
        <v xml:space="preserve">Presencia de intereses particulares o conductas de recibir o solicitar beneficios, por parte de los profesionales asignados en la Subdirección de Acceso a Tierras en Zonas Focalizadas o en el territorio donde haga presencia la ANT, para el estudio de predios objeto de materialización del subsidio </v>
      </c>
      <c r="G122" s="24" t="str">
        <f>'[1]3-IDENTIFICACIÓN DEL RIESGO'!L74</f>
        <v>Afectación en el logro de indicadores y metas asociadas a la adquisición de predios en zonas focalizadas</v>
      </c>
      <c r="H122" s="119" t="str">
        <f>'[1]4-VALORACIÓN DEL RIESGO'!G42</f>
        <v>Rara Vez</v>
      </c>
      <c r="I122" s="119" t="str">
        <f>'[1]4-VALORACIÓN DEL RIESGO'!AC42</f>
        <v>Catastrófico</v>
      </c>
      <c r="J122" s="119" t="str">
        <f>'[1]4-VALORACIÓN DEL RIESGO'!AE42</f>
        <v>Extremo</v>
      </c>
      <c r="K122" s="119" t="str">
        <f>'[1]4-VALORACIÓN DEL RIESGO'!AF42</f>
        <v>Reducir</v>
      </c>
      <c r="L122" s="25" t="s">
        <v>489</v>
      </c>
      <c r="M122" s="183"/>
      <c r="N122" s="184"/>
      <c r="O122" s="184"/>
      <c r="P122" s="184"/>
      <c r="Q122" s="184"/>
      <c r="R122" s="184"/>
      <c r="S122" s="184"/>
      <c r="T122" s="184"/>
      <c r="U122" s="185"/>
      <c r="V122" s="119" t="str">
        <f>'[1]5-CONTROLES'!AL159</f>
        <v>Rara Vez</v>
      </c>
      <c r="W122" s="119" t="str">
        <f>'[1]5-CONTROLES'!AP159</f>
        <v>Moderado</v>
      </c>
      <c r="X122" s="119" t="str">
        <f>'[1]5-CONTROLES'!AQ159</f>
        <v>Moderado</v>
      </c>
      <c r="Y122" s="119" t="str">
        <f>'[1]5-CONTROLES'!AS159</f>
        <v>Acción preventiva</v>
      </c>
      <c r="Z122" s="89" t="s">
        <v>1033</v>
      </c>
      <c r="AA122" s="88" t="s">
        <v>1045</v>
      </c>
      <c r="AB122" s="25" t="s">
        <v>490</v>
      </c>
      <c r="AC122" s="5" t="s">
        <v>491</v>
      </c>
      <c r="AD122" s="81" t="s">
        <v>481</v>
      </c>
      <c r="AE122" s="60" t="s">
        <v>492</v>
      </c>
      <c r="AF122" s="82">
        <v>0.7</v>
      </c>
      <c r="AG122" s="42"/>
      <c r="AH122" s="42"/>
      <c r="AI122" s="47">
        <v>0.3</v>
      </c>
      <c r="AJ122" s="42"/>
      <c r="AK122" s="42"/>
      <c r="AL122" s="47"/>
      <c r="AM122" s="47">
        <v>0.4</v>
      </c>
      <c r="AN122" s="42"/>
      <c r="AO122" s="42"/>
      <c r="AP122" s="47"/>
      <c r="AQ122" s="42"/>
      <c r="AR122" s="47"/>
      <c r="AS122" s="99" t="s">
        <v>1033</v>
      </c>
      <c r="AT122" s="92" t="s">
        <v>1179</v>
      </c>
    </row>
    <row r="123" spans="2:46" ht="91.5" customHeight="1" x14ac:dyDescent="0.25">
      <c r="B123" s="134"/>
      <c r="C123" s="136"/>
      <c r="D123" s="138"/>
      <c r="E123" s="138"/>
      <c r="F123" s="24" t="str">
        <f>'[1]3-IDENTIFICACIÓN DEL RIESGO'!H75</f>
        <v>Desconocimiento del equipo profesional asignado, de los requisitos establecidos en los Procedimientos ACCTI-P-016 Materialización del Subsidio - Adquisición del predio y ACCTI-P-017  Materialización del subsidio- Implementación del proyecto productivo, así como, la falta de claridad en la normatividad aplicable.</v>
      </c>
      <c r="G123" s="24" t="str">
        <f>'[1]3-IDENTIFICACIÓN DEL RIESGO'!L75</f>
        <v>Investigaciones internas (control interno) o externas (por parte de órganos de control)</v>
      </c>
      <c r="H123" s="121"/>
      <c r="I123" s="121"/>
      <c r="J123" s="121"/>
      <c r="K123" s="121"/>
      <c r="L123" s="25" t="s">
        <v>493</v>
      </c>
      <c r="M123" s="183"/>
      <c r="N123" s="184"/>
      <c r="O123" s="184"/>
      <c r="P123" s="184"/>
      <c r="Q123" s="184"/>
      <c r="R123" s="184"/>
      <c r="S123" s="184"/>
      <c r="T123" s="184"/>
      <c r="U123" s="185"/>
      <c r="V123" s="121"/>
      <c r="W123" s="121"/>
      <c r="X123" s="121"/>
      <c r="Y123" s="121"/>
      <c r="Z123" s="89" t="s">
        <v>1033</v>
      </c>
      <c r="AA123" s="88" t="s">
        <v>1061</v>
      </c>
      <c r="AB123" s="25" t="s">
        <v>494</v>
      </c>
      <c r="AC123" s="5" t="s">
        <v>495</v>
      </c>
      <c r="AD123" s="81" t="s">
        <v>496</v>
      </c>
      <c r="AE123" s="60" t="s">
        <v>497</v>
      </c>
      <c r="AF123" s="82">
        <v>0.7</v>
      </c>
      <c r="AG123" s="52"/>
      <c r="AH123" s="52"/>
      <c r="AI123" s="47">
        <v>0.5</v>
      </c>
      <c r="AJ123" s="52"/>
      <c r="AK123" s="52"/>
      <c r="AL123" s="52"/>
      <c r="AM123" s="52"/>
      <c r="AN123" s="47">
        <v>0.2</v>
      </c>
      <c r="AO123" s="52"/>
      <c r="AP123" s="52"/>
      <c r="AQ123" s="52"/>
      <c r="AR123" s="47"/>
      <c r="AS123" s="99" t="s">
        <v>1033</v>
      </c>
      <c r="AT123" s="92" t="s">
        <v>1180</v>
      </c>
    </row>
    <row r="124" spans="2:46" ht="70.5" customHeight="1" x14ac:dyDescent="0.25">
      <c r="B124" s="134"/>
      <c r="C124" s="135" t="s">
        <v>498</v>
      </c>
      <c r="D124" s="137" t="str">
        <f>'[1]3-IDENTIFICACIÓN DEL RIESGO'!G76</f>
        <v>Posibilidad de presentarse cohecho, concusión y/o prevaricato, en las actuaciones de algún profesional de la Subdirección de Acceso a Tierras por Demanda y Descongestión, a través de la manipulación de información en las diferentes etapas del procedimiento de Revocatoria Directa de la DAT</v>
      </c>
      <c r="E124" s="137" t="s">
        <v>58</v>
      </c>
      <c r="F124" s="24" t="str">
        <f>'[1]3-IDENTIFICACIÓN DEL RIESGO'!H76</f>
        <v>En la elaboración del informe técnico-jurídico, se puede favorecer intereses a particulares a efectos de establecer el inicio fase administrativa y/o judicial</v>
      </c>
      <c r="G124" s="24" t="str">
        <f>'[1]3-IDENTIFICACIÓN DEL RIESGO'!L76</f>
        <v>Investigaciones internas (control interno) o externas (por parte de órganos de control)</v>
      </c>
      <c r="H124" s="119" t="str">
        <f>'[1]4-VALORACIÓN DEL RIESGO'!G43</f>
        <v>Probable</v>
      </c>
      <c r="I124" s="119" t="str">
        <f>'[1]4-VALORACIÓN DEL RIESGO'!AC43</f>
        <v>Catastrófico</v>
      </c>
      <c r="J124" s="119" t="str">
        <f>'[1]4-VALORACIÓN DEL RIESGO'!AE43</f>
        <v>Extremo</v>
      </c>
      <c r="K124" s="119" t="str">
        <f>'[1]4-VALORACIÓN DEL RIESGO'!AF43</f>
        <v>Reducir</v>
      </c>
      <c r="L124" s="25" t="s">
        <v>499</v>
      </c>
      <c r="M124" s="183"/>
      <c r="N124" s="184"/>
      <c r="O124" s="184"/>
      <c r="P124" s="184"/>
      <c r="Q124" s="184"/>
      <c r="R124" s="184"/>
      <c r="S124" s="184"/>
      <c r="T124" s="184"/>
      <c r="U124" s="185"/>
      <c r="V124" s="119" t="str">
        <f>'[1]5-CONTROLES'!AL161</f>
        <v>Improbable</v>
      </c>
      <c r="W124" s="119" t="str">
        <f>'[1]5-CONTROLES'!AP161</f>
        <v>Catastrófico</v>
      </c>
      <c r="X124" s="119" t="str">
        <f>'[1]5-CONTROLES'!AQ161</f>
        <v>Extremo</v>
      </c>
      <c r="Y124" s="119" t="str">
        <f>'[1]5-CONTROLES'!AS161</f>
        <v>Acción preventiva</v>
      </c>
      <c r="Z124" s="89" t="s">
        <v>1033</v>
      </c>
      <c r="AA124" s="88" t="s">
        <v>1045</v>
      </c>
      <c r="AB124" s="25" t="s">
        <v>500</v>
      </c>
      <c r="AC124" s="5" t="s">
        <v>501</v>
      </c>
      <c r="AD124" s="81" t="s">
        <v>481</v>
      </c>
      <c r="AE124" s="60" t="s">
        <v>502</v>
      </c>
      <c r="AF124" s="82">
        <v>0.9</v>
      </c>
      <c r="AG124" s="42"/>
      <c r="AH124" s="42"/>
      <c r="AI124" s="47">
        <v>0.9</v>
      </c>
      <c r="AJ124" s="42"/>
      <c r="AK124" s="42"/>
      <c r="AL124" s="42"/>
      <c r="AM124" s="42"/>
      <c r="AN124" s="42"/>
      <c r="AO124" s="42"/>
      <c r="AP124" s="42"/>
      <c r="AQ124" s="42"/>
      <c r="AR124" s="47"/>
      <c r="AS124" s="99" t="s">
        <v>1033</v>
      </c>
      <c r="AT124" s="103" t="s">
        <v>1181</v>
      </c>
    </row>
    <row r="125" spans="2:46" ht="78" customHeight="1" x14ac:dyDescent="0.25">
      <c r="B125" s="134"/>
      <c r="C125" s="136"/>
      <c r="D125" s="138"/>
      <c r="E125" s="138"/>
      <c r="F125" s="24" t="str">
        <f>'[1]3-IDENTIFICACIÓN DEL RIESGO'!H77</f>
        <v>Desconocimiento de los requisitos establecidos en el Procedimiento ACCTI-P-005 Revocatoria Baldíos a Persona Natural -Ley 160/94 y ACCTI-P-014 Titulación de Baldíos POSPR, por parte de colaboradores nuevos del Grupo de Revocatoria</v>
      </c>
      <c r="G125" s="24">
        <f>'[1]3-IDENTIFICACIÓN DEL RIESGO'!L77</f>
        <v>0</v>
      </c>
      <c r="H125" s="121"/>
      <c r="I125" s="121"/>
      <c r="J125" s="121"/>
      <c r="K125" s="121"/>
      <c r="L125" s="25" t="s">
        <v>503</v>
      </c>
      <c r="M125" s="183"/>
      <c r="N125" s="184"/>
      <c r="O125" s="184"/>
      <c r="P125" s="184"/>
      <c r="Q125" s="184"/>
      <c r="R125" s="184"/>
      <c r="S125" s="184"/>
      <c r="T125" s="184"/>
      <c r="U125" s="185"/>
      <c r="V125" s="121"/>
      <c r="W125" s="121"/>
      <c r="X125" s="121"/>
      <c r="Y125" s="121"/>
      <c r="Z125" s="89" t="s">
        <v>1033</v>
      </c>
      <c r="AA125" s="88" t="s">
        <v>1074</v>
      </c>
      <c r="AB125" s="25" t="s">
        <v>504</v>
      </c>
      <c r="AC125" s="5" t="s">
        <v>505</v>
      </c>
      <c r="AD125" s="81" t="s">
        <v>506</v>
      </c>
      <c r="AE125" s="60" t="s">
        <v>507</v>
      </c>
      <c r="AF125" s="82">
        <v>0.9</v>
      </c>
      <c r="AG125" s="42"/>
      <c r="AH125" s="42"/>
      <c r="AI125" s="47">
        <v>0.3</v>
      </c>
      <c r="AJ125" s="42"/>
      <c r="AK125" s="42"/>
      <c r="AL125" s="42"/>
      <c r="AM125" s="47">
        <v>0.3</v>
      </c>
      <c r="AN125" s="42"/>
      <c r="AO125" s="42"/>
      <c r="AP125" s="47">
        <v>0.3</v>
      </c>
      <c r="AQ125" s="42"/>
      <c r="AR125" s="47"/>
      <c r="AS125" s="99" t="s">
        <v>1033</v>
      </c>
      <c r="AT125" s="92" t="s">
        <v>1151</v>
      </c>
    </row>
    <row r="126" spans="2:46" ht="81" customHeight="1" x14ac:dyDescent="0.25">
      <c r="B126" s="134"/>
      <c r="C126" s="135" t="s">
        <v>508</v>
      </c>
      <c r="D126" s="137" t="str">
        <f>'[1]3-IDENTIFICACIÓN DEL RIESGO'!G78</f>
        <v>Posibilidad de presentarse cohecho, concusión y/o prevaricato, en las actuaciones de algún profesional de la Subdirección de Acceso a Tierras en Zonas Focalizadas, a través de la manipulación de información entregada a la subdirección, para el análisis de trámite administrativo, según el ACCTI-P-020 Procedimiento Único en Municipios Focalizados</v>
      </c>
      <c r="E126" s="137" t="s">
        <v>58</v>
      </c>
      <c r="F126" s="24" t="str">
        <f>'[1]3-IDENTIFICACIÓN DEL RIESGO'!H78</f>
        <v>Presencia de intereses particulares o conductas de recibir o solicitar beneficios por parte de los profesionales asignados en la subdirección, para la adjudicación de predios baldíos en las zonas focalizadas</v>
      </c>
      <c r="G126" s="24" t="str">
        <f>'[1]3-IDENTIFICACIÓN DEL RIESGO'!L78</f>
        <v>Afectación en el logro de indicadores y metas asociadas a adjudicación de predios baldíos y bienes fiscales patrimoniales en los municipios focalizados</v>
      </c>
      <c r="H126" s="119" t="str">
        <f>'[1]4-VALORACIÓN DEL RIESGO'!G44</f>
        <v>Probable</v>
      </c>
      <c r="I126" s="119" t="str">
        <f>'[1]4-VALORACIÓN DEL RIESGO'!AC44</f>
        <v>Catastrófico</v>
      </c>
      <c r="J126" s="119" t="str">
        <f>'[1]4-VALORACIÓN DEL RIESGO'!AE44</f>
        <v>Extremo</v>
      </c>
      <c r="K126" s="119" t="str">
        <f>'[1]4-VALORACIÓN DEL RIESGO'!AF44</f>
        <v>Reducir</v>
      </c>
      <c r="L126" s="25" t="s">
        <v>509</v>
      </c>
      <c r="M126" s="183"/>
      <c r="N126" s="184"/>
      <c r="O126" s="184"/>
      <c r="P126" s="184"/>
      <c r="Q126" s="184"/>
      <c r="R126" s="184"/>
      <c r="S126" s="184"/>
      <c r="T126" s="184"/>
      <c r="U126" s="185"/>
      <c r="V126" s="119" t="str">
        <f>'[1]5-CONTROLES'!AL163</f>
        <v>Improbable</v>
      </c>
      <c r="W126" s="119" t="str">
        <f>'[1]5-CONTROLES'!AP163</f>
        <v>Moderado</v>
      </c>
      <c r="X126" s="119" t="str">
        <f>'[1]5-CONTROLES'!AQ163</f>
        <v>Moderado</v>
      </c>
      <c r="Y126" s="119" t="str">
        <f>'[1]5-CONTROLES'!AS163</f>
        <v>Acción preventiva</v>
      </c>
      <c r="Z126" s="89" t="s">
        <v>1033</v>
      </c>
      <c r="AA126" s="88" t="s">
        <v>1045</v>
      </c>
      <c r="AB126" s="25" t="s">
        <v>510</v>
      </c>
      <c r="AC126" s="5" t="s">
        <v>511</v>
      </c>
      <c r="AD126" s="81" t="s">
        <v>481</v>
      </c>
      <c r="AE126" s="60" t="s">
        <v>512</v>
      </c>
      <c r="AF126" s="82">
        <v>0.7</v>
      </c>
      <c r="AG126" s="42"/>
      <c r="AH126" s="42"/>
      <c r="AI126" s="47">
        <v>0.3</v>
      </c>
      <c r="AJ126" s="47"/>
      <c r="AK126" s="47"/>
      <c r="AL126" s="47"/>
      <c r="AM126" s="47"/>
      <c r="AN126" s="47"/>
      <c r="AO126" s="47"/>
      <c r="AP126" s="47">
        <v>0.4</v>
      </c>
      <c r="AQ126" s="47"/>
      <c r="AR126" s="47"/>
      <c r="AS126" s="99" t="s">
        <v>1033</v>
      </c>
      <c r="AT126" s="92" t="s">
        <v>1231</v>
      </c>
    </row>
    <row r="127" spans="2:46" ht="84" customHeight="1" x14ac:dyDescent="0.25">
      <c r="B127" s="134"/>
      <c r="C127" s="136"/>
      <c r="D127" s="138"/>
      <c r="E127" s="138"/>
      <c r="F127" s="24" t="str">
        <f>'[1]3-IDENTIFICACIÓN DEL RIESGO'!H79</f>
        <v>Desconocimiento de los requisitos establecidos en el Procedimiento ACCTI-P-020 Procedimiento Único en Municipios Focalizados, para la adjudicación de predios baldíos en los municipios focalizados, por parte del equipo profesional asignado</v>
      </c>
      <c r="G127" s="24" t="str">
        <f>'[1]3-IDENTIFICACIÓN DEL RIESGO'!L79</f>
        <v>Investigaciones internas (control interno) o externas (por parte de órganos de control)</v>
      </c>
      <c r="H127" s="121"/>
      <c r="I127" s="121"/>
      <c r="J127" s="121"/>
      <c r="K127" s="121"/>
      <c r="L127" s="25" t="s">
        <v>513</v>
      </c>
      <c r="M127" s="186"/>
      <c r="N127" s="187"/>
      <c r="O127" s="187"/>
      <c r="P127" s="187"/>
      <c r="Q127" s="187"/>
      <c r="R127" s="187"/>
      <c r="S127" s="187"/>
      <c r="T127" s="187"/>
      <c r="U127" s="188"/>
      <c r="V127" s="121"/>
      <c r="W127" s="121"/>
      <c r="X127" s="121"/>
      <c r="Y127" s="121"/>
      <c r="Z127" s="89" t="s">
        <v>1033</v>
      </c>
      <c r="AA127" s="88" t="s">
        <v>1061</v>
      </c>
      <c r="AB127" s="25" t="s">
        <v>514</v>
      </c>
      <c r="AC127" s="5" t="s">
        <v>515</v>
      </c>
      <c r="AD127" s="81" t="s">
        <v>516</v>
      </c>
      <c r="AE127" s="60" t="s">
        <v>517</v>
      </c>
      <c r="AF127" s="82">
        <v>0.7</v>
      </c>
      <c r="AG127" s="52"/>
      <c r="AH127" s="52"/>
      <c r="AI127" s="47">
        <v>0.3</v>
      </c>
      <c r="AJ127" s="52"/>
      <c r="AK127" s="52"/>
      <c r="AL127" s="52"/>
      <c r="AM127" s="47"/>
      <c r="AN127" s="52"/>
      <c r="AO127" s="52"/>
      <c r="AP127" s="47">
        <v>0.4</v>
      </c>
      <c r="AQ127" s="52"/>
      <c r="AR127" s="52"/>
      <c r="AS127" s="99" t="s">
        <v>1033</v>
      </c>
      <c r="AT127" s="92" t="s">
        <v>1232</v>
      </c>
    </row>
    <row r="128" spans="2:46" ht="52.5" customHeight="1" x14ac:dyDescent="0.25">
      <c r="B128" s="134"/>
      <c r="C128" s="135" t="s">
        <v>518</v>
      </c>
      <c r="D128" s="137" t="str">
        <f>'[1]3-IDENTIFICACIÓN DEL RIESGO'!G80</f>
        <v>Posibilidad de ocurrencia de hechos de concusión o cohecho en la gestión de los trámites administrativos de adjudicación de baldíos y bienes fiscales patrimoniales,  asignación de subsidios, y aquellos relacionados con el reconocimiento de derechos sobre la tierra a población campesina, realizados por las UGT.</v>
      </c>
      <c r="E128" s="137" t="s">
        <v>58</v>
      </c>
      <c r="F128" s="137" t="str">
        <f>'[1]3-IDENTIFICACIÓN DEL RIESGO'!H80</f>
        <v>Aceptación de dadivas por parte del equipo encargado de desarrollar el proceso en el territorio.</v>
      </c>
      <c r="G128" s="137" t="str">
        <f>'[1]3-IDENTIFICACIÓN DEL RIESGO'!L80</f>
        <v>Inequidad en la distribución de los recursos destinados a los subsidios.</v>
      </c>
      <c r="H128" s="119" t="str">
        <f>'[1]4-VALORACIÓN DEL RIESGO'!G45</f>
        <v>Posible</v>
      </c>
      <c r="I128" s="119" t="str">
        <f>'[1]4-VALORACIÓN DEL RIESGO'!AC45</f>
        <v>Catastrófico</v>
      </c>
      <c r="J128" s="119" t="str">
        <f>'[1]4-VALORACIÓN DEL RIESGO'!AE45</f>
        <v>Extremo</v>
      </c>
      <c r="K128" s="119" t="str">
        <f>'[1]4-VALORACIÓN DEL RIESGO'!AF45</f>
        <v>Reducir</v>
      </c>
      <c r="L128" s="25" t="s">
        <v>519</v>
      </c>
      <c r="M128" s="169" t="s">
        <v>60</v>
      </c>
      <c r="N128" s="170"/>
      <c r="O128" s="170"/>
      <c r="P128" s="170"/>
      <c r="Q128" s="170"/>
      <c r="R128" s="170"/>
      <c r="S128" s="170"/>
      <c r="T128" s="170"/>
      <c r="U128" s="171"/>
      <c r="V128" s="119" t="str">
        <f>'[1]5-CONTROLES'!AL165</f>
        <v>Improbable</v>
      </c>
      <c r="W128" s="119" t="str">
        <f>'[1]5-CONTROLES'!AP165</f>
        <v>Mayor</v>
      </c>
      <c r="X128" s="119" t="str">
        <f>'[1]5-CONTROLES'!AQ165</f>
        <v>Alto</v>
      </c>
      <c r="Y128" s="119" t="str">
        <f>'[1]5-CONTROLES'!AS165</f>
        <v>Acción preventiva</v>
      </c>
      <c r="Z128" s="89" t="s">
        <v>1033</v>
      </c>
      <c r="AA128" s="90" t="s">
        <v>1062</v>
      </c>
      <c r="AB128" s="25" t="s">
        <v>520</v>
      </c>
      <c r="AC128" s="1" t="s">
        <v>521</v>
      </c>
      <c r="AD128" s="60" t="s">
        <v>522</v>
      </c>
      <c r="AE128" s="60" t="s">
        <v>523</v>
      </c>
      <c r="AF128" s="61">
        <v>4</v>
      </c>
      <c r="AG128" s="43"/>
      <c r="AH128" s="43">
        <v>1</v>
      </c>
      <c r="AI128" s="43"/>
      <c r="AJ128" s="43"/>
      <c r="AK128" s="43">
        <v>1</v>
      </c>
      <c r="AL128" s="43"/>
      <c r="AM128" s="43"/>
      <c r="AN128" s="43">
        <v>1</v>
      </c>
      <c r="AO128" s="43"/>
      <c r="AP128" s="43"/>
      <c r="AQ128" s="43">
        <v>1</v>
      </c>
      <c r="AR128" s="44"/>
      <c r="AS128" s="99" t="s">
        <v>1033</v>
      </c>
      <c r="AT128" s="100" t="s">
        <v>1182</v>
      </c>
    </row>
    <row r="129" spans="2:46" ht="85.5" customHeight="1" x14ac:dyDescent="0.25">
      <c r="B129" s="134"/>
      <c r="C129" s="178"/>
      <c r="D129" s="179"/>
      <c r="E129" s="179"/>
      <c r="F129" s="179"/>
      <c r="G129" s="179"/>
      <c r="H129" s="120"/>
      <c r="I129" s="120"/>
      <c r="J129" s="120"/>
      <c r="K129" s="120"/>
      <c r="L129" s="25" t="s">
        <v>524</v>
      </c>
      <c r="M129" s="172"/>
      <c r="N129" s="173"/>
      <c r="O129" s="173"/>
      <c r="P129" s="173"/>
      <c r="Q129" s="173"/>
      <c r="R129" s="173"/>
      <c r="S129" s="173"/>
      <c r="T129" s="173"/>
      <c r="U129" s="174"/>
      <c r="V129" s="120"/>
      <c r="W129" s="120"/>
      <c r="X129" s="120"/>
      <c r="Y129" s="120"/>
      <c r="Z129" s="89" t="s">
        <v>1034</v>
      </c>
      <c r="AA129" s="88" t="s">
        <v>1075</v>
      </c>
      <c r="AB129" s="25" t="s">
        <v>525</v>
      </c>
      <c r="AC129" s="1" t="s">
        <v>526</v>
      </c>
      <c r="AD129" s="60" t="s">
        <v>73</v>
      </c>
      <c r="AE129" s="60" t="s">
        <v>527</v>
      </c>
      <c r="AF129" s="83">
        <v>1</v>
      </c>
      <c r="AG129" s="43"/>
      <c r="AH129" s="43"/>
      <c r="AI129" s="43"/>
      <c r="AJ129" s="43"/>
      <c r="AK129" s="43"/>
      <c r="AL129" s="43"/>
      <c r="AM129" s="43"/>
      <c r="AN129" s="43"/>
      <c r="AO129" s="43"/>
      <c r="AP129" s="43"/>
      <c r="AQ129" s="43"/>
      <c r="AR129" s="84">
        <v>1</v>
      </c>
      <c r="AS129" s="99" t="s">
        <v>1034</v>
      </c>
      <c r="AT129" s="92" t="s">
        <v>1154</v>
      </c>
    </row>
    <row r="130" spans="2:46" ht="69" customHeight="1" x14ac:dyDescent="0.25">
      <c r="B130" s="134"/>
      <c r="C130" s="178"/>
      <c r="D130" s="179"/>
      <c r="E130" s="179"/>
      <c r="F130" s="179"/>
      <c r="G130" s="179"/>
      <c r="H130" s="120"/>
      <c r="I130" s="120"/>
      <c r="J130" s="120"/>
      <c r="K130" s="120"/>
      <c r="L130" s="25" t="s">
        <v>528</v>
      </c>
      <c r="M130" s="172"/>
      <c r="N130" s="173"/>
      <c r="O130" s="173"/>
      <c r="P130" s="173"/>
      <c r="Q130" s="173"/>
      <c r="R130" s="173"/>
      <c r="S130" s="173"/>
      <c r="T130" s="173"/>
      <c r="U130" s="174"/>
      <c r="V130" s="120"/>
      <c r="W130" s="120"/>
      <c r="X130" s="120"/>
      <c r="Y130" s="120"/>
      <c r="Z130" s="89" t="s">
        <v>1033</v>
      </c>
      <c r="AA130" s="88" t="s">
        <v>1070</v>
      </c>
      <c r="AB130" s="25" t="s">
        <v>529</v>
      </c>
      <c r="AC130" s="1" t="s">
        <v>530</v>
      </c>
      <c r="AD130" s="58" t="s">
        <v>78</v>
      </c>
      <c r="AE130" s="60" t="s">
        <v>385</v>
      </c>
      <c r="AF130" s="61">
        <v>2</v>
      </c>
      <c r="AG130" s="43"/>
      <c r="AH130" s="43">
        <v>1</v>
      </c>
      <c r="AI130" s="43"/>
      <c r="AJ130" s="43"/>
      <c r="AK130" s="43"/>
      <c r="AL130" s="43"/>
      <c r="AM130" s="43"/>
      <c r="AN130" s="43">
        <v>1</v>
      </c>
      <c r="AO130" s="43"/>
      <c r="AP130" s="43"/>
      <c r="AQ130" s="43"/>
      <c r="AR130" s="54"/>
      <c r="AS130" s="99" t="s">
        <v>1033</v>
      </c>
      <c r="AT130" s="100" t="s">
        <v>1183</v>
      </c>
    </row>
    <row r="131" spans="2:46" ht="45" customHeight="1" x14ac:dyDescent="0.25">
      <c r="B131" s="134"/>
      <c r="C131" s="178"/>
      <c r="D131" s="179"/>
      <c r="E131" s="179"/>
      <c r="F131" s="179"/>
      <c r="G131" s="179"/>
      <c r="H131" s="120"/>
      <c r="I131" s="120"/>
      <c r="J131" s="120"/>
      <c r="K131" s="120"/>
      <c r="L131" s="25" t="s">
        <v>531</v>
      </c>
      <c r="M131" s="172"/>
      <c r="N131" s="173"/>
      <c r="O131" s="173"/>
      <c r="P131" s="173"/>
      <c r="Q131" s="173"/>
      <c r="R131" s="173"/>
      <c r="S131" s="173"/>
      <c r="T131" s="173"/>
      <c r="U131" s="174"/>
      <c r="V131" s="120"/>
      <c r="W131" s="120"/>
      <c r="X131" s="120"/>
      <c r="Y131" s="120"/>
      <c r="Z131" s="89" t="s">
        <v>1034</v>
      </c>
      <c r="AA131" s="88" t="s">
        <v>1071</v>
      </c>
      <c r="AB131" s="25" t="s">
        <v>532</v>
      </c>
      <c r="AC131" s="5" t="s">
        <v>533</v>
      </c>
      <c r="AD131" s="81" t="s">
        <v>83</v>
      </c>
      <c r="AE131" s="60" t="s">
        <v>84</v>
      </c>
      <c r="AF131" s="61">
        <v>1</v>
      </c>
      <c r="AG131" s="43"/>
      <c r="AH131" s="43"/>
      <c r="AI131" s="43"/>
      <c r="AJ131" s="43"/>
      <c r="AK131" s="43"/>
      <c r="AL131" s="43"/>
      <c r="AM131" s="43"/>
      <c r="AN131" s="43"/>
      <c r="AO131" s="43"/>
      <c r="AP131" s="43"/>
      <c r="AQ131" s="43"/>
      <c r="AR131" s="54">
        <v>1</v>
      </c>
      <c r="AS131" s="99" t="s">
        <v>1034</v>
      </c>
      <c r="AT131" s="92" t="s">
        <v>1120</v>
      </c>
    </row>
    <row r="132" spans="2:46" ht="76.5" customHeight="1" x14ac:dyDescent="0.25">
      <c r="B132" s="134"/>
      <c r="C132" s="178"/>
      <c r="D132" s="179"/>
      <c r="E132" s="179"/>
      <c r="F132" s="179"/>
      <c r="G132" s="179"/>
      <c r="H132" s="120"/>
      <c r="I132" s="120"/>
      <c r="J132" s="120"/>
      <c r="K132" s="120"/>
      <c r="L132" s="25" t="s">
        <v>534</v>
      </c>
      <c r="M132" s="172"/>
      <c r="N132" s="173"/>
      <c r="O132" s="173"/>
      <c r="P132" s="173"/>
      <c r="Q132" s="173"/>
      <c r="R132" s="173"/>
      <c r="S132" s="173"/>
      <c r="T132" s="173"/>
      <c r="U132" s="174"/>
      <c r="V132" s="120"/>
      <c r="W132" s="120"/>
      <c r="X132" s="120"/>
      <c r="Y132" s="120"/>
      <c r="Z132" s="89" t="s">
        <v>1033</v>
      </c>
      <c r="AA132" s="88" t="s">
        <v>1049</v>
      </c>
      <c r="AB132" s="25" t="s">
        <v>535</v>
      </c>
      <c r="AC132" s="1" t="s">
        <v>536</v>
      </c>
      <c r="AD132" s="60" t="s">
        <v>272</v>
      </c>
      <c r="AE132" s="60" t="s">
        <v>273</v>
      </c>
      <c r="AF132" s="61">
        <v>2</v>
      </c>
      <c r="AG132" s="43"/>
      <c r="AH132" s="43"/>
      <c r="AI132" s="43"/>
      <c r="AJ132" s="43"/>
      <c r="AK132" s="43"/>
      <c r="AL132" s="43">
        <v>1</v>
      </c>
      <c r="AM132" s="43"/>
      <c r="AN132" s="43"/>
      <c r="AO132" s="43"/>
      <c r="AP132" s="43">
        <v>1</v>
      </c>
      <c r="AQ132" s="43"/>
      <c r="AR132" s="54"/>
      <c r="AS132" s="99" t="s">
        <v>1034</v>
      </c>
      <c r="AT132" s="92" t="s">
        <v>1121</v>
      </c>
    </row>
    <row r="133" spans="2:46" ht="58.5" customHeight="1" x14ac:dyDescent="0.25">
      <c r="B133" s="134"/>
      <c r="C133" s="178"/>
      <c r="D133" s="179"/>
      <c r="E133" s="179"/>
      <c r="F133" s="179"/>
      <c r="G133" s="179"/>
      <c r="H133" s="120"/>
      <c r="I133" s="120"/>
      <c r="J133" s="120"/>
      <c r="K133" s="120"/>
      <c r="L133" s="25" t="s">
        <v>537</v>
      </c>
      <c r="M133" s="172"/>
      <c r="N133" s="173"/>
      <c r="O133" s="173"/>
      <c r="P133" s="173"/>
      <c r="Q133" s="173"/>
      <c r="R133" s="173"/>
      <c r="S133" s="173"/>
      <c r="T133" s="173"/>
      <c r="U133" s="174"/>
      <c r="V133" s="120"/>
      <c r="W133" s="120"/>
      <c r="X133" s="120"/>
      <c r="Y133" s="120"/>
      <c r="Z133" s="95" t="s">
        <v>1034</v>
      </c>
      <c r="AA133" s="88" t="s">
        <v>1076</v>
      </c>
      <c r="AB133" s="25" t="s">
        <v>538</v>
      </c>
      <c r="AC133" s="1" t="s">
        <v>539</v>
      </c>
      <c r="AD133" s="60" t="s">
        <v>540</v>
      </c>
      <c r="AE133" s="60" t="s">
        <v>94</v>
      </c>
      <c r="AF133" s="61">
        <v>12</v>
      </c>
      <c r="AG133" s="43">
        <v>1</v>
      </c>
      <c r="AH133" s="43">
        <v>1</v>
      </c>
      <c r="AI133" s="43">
        <v>1</v>
      </c>
      <c r="AJ133" s="43">
        <v>1</v>
      </c>
      <c r="AK133" s="43">
        <v>1</v>
      </c>
      <c r="AL133" s="43">
        <v>1</v>
      </c>
      <c r="AM133" s="43">
        <v>1</v>
      </c>
      <c r="AN133" s="43">
        <v>1</v>
      </c>
      <c r="AO133" s="43">
        <v>1</v>
      </c>
      <c r="AP133" s="43">
        <v>1</v>
      </c>
      <c r="AQ133" s="43">
        <v>1</v>
      </c>
      <c r="AR133" s="43">
        <v>1</v>
      </c>
      <c r="AS133" s="99" t="s">
        <v>1034</v>
      </c>
      <c r="AT133" s="92" t="s">
        <v>1184</v>
      </c>
    </row>
    <row r="134" spans="2:46" ht="52.5" customHeight="1" x14ac:dyDescent="0.25">
      <c r="B134" s="134"/>
      <c r="C134" s="178"/>
      <c r="D134" s="179"/>
      <c r="E134" s="179"/>
      <c r="F134" s="179"/>
      <c r="G134" s="179"/>
      <c r="H134" s="120"/>
      <c r="I134" s="120"/>
      <c r="J134" s="120"/>
      <c r="K134" s="120"/>
      <c r="L134" s="25" t="s">
        <v>541</v>
      </c>
      <c r="M134" s="172"/>
      <c r="N134" s="173"/>
      <c r="O134" s="173"/>
      <c r="P134" s="173"/>
      <c r="Q134" s="173"/>
      <c r="R134" s="173"/>
      <c r="S134" s="173"/>
      <c r="T134" s="173"/>
      <c r="U134" s="174"/>
      <c r="V134" s="120"/>
      <c r="W134" s="120"/>
      <c r="X134" s="120"/>
      <c r="Y134" s="120"/>
      <c r="Z134" s="89" t="s">
        <v>1033</v>
      </c>
      <c r="AA134" s="88" t="s">
        <v>1077</v>
      </c>
      <c r="AB134" s="25" t="s">
        <v>542</v>
      </c>
      <c r="AC134" s="1" t="s">
        <v>543</v>
      </c>
      <c r="AD134" s="60" t="s">
        <v>98</v>
      </c>
      <c r="AE134" s="60" t="s">
        <v>544</v>
      </c>
      <c r="AF134" s="61">
        <v>4</v>
      </c>
      <c r="AG134" s="43"/>
      <c r="AH134" s="43"/>
      <c r="AI134" s="43">
        <v>1</v>
      </c>
      <c r="AJ134" s="43"/>
      <c r="AK134" s="43"/>
      <c r="AL134" s="43">
        <v>1</v>
      </c>
      <c r="AM134" s="43"/>
      <c r="AN134" s="43"/>
      <c r="AO134" s="43">
        <v>1</v>
      </c>
      <c r="AP134" s="43"/>
      <c r="AQ134" s="43"/>
      <c r="AR134" s="54">
        <v>1</v>
      </c>
      <c r="AS134" s="99" t="s">
        <v>1034</v>
      </c>
      <c r="AT134" s="92" t="s">
        <v>1123</v>
      </c>
    </row>
    <row r="135" spans="2:46" ht="51" customHeight="1" x14ac:dyDescent="0.25">
      <c r="B135" s="134"/>
      <c r="C135" s="178"/>
      <c r="D135" s="179"/>
      <c r="E135" s="179"/>
      <c r="F135" s="179"/>
      <c r="G135" s="179"/>
      <c r="H135" s="120"/>
      <c r="I135" s="120"/>
      <c r="J135" s="120"/>
      <c r="K135" s="120"/>
      <c r="L135" s="25" t="s">
        <v>545</v>
      </c>
      <c r="M135" s="172"/>
      <c r="N135" s="173"/>
      <c r="O135" s="173"/>
      <c r="P135" s="173"/>
      <c r="Q135" s="173"/>
      <c r="R135" s="173"/>
      <c r="S135" s="173"/>
      <c r="T135" s="173"/>
      <c r="U135" s="174"/>
      <c r="V135" s="120"/>
      <c r="W135" s="120"/>
      <c r="X135" s="120"/>
      <c r="Y135" s="120"/>
      <c r="Z135" s="89" t="s">
        <v>1033</v>
      </c>
      <c r="AA135" s="88" t="s">
        <v>1052</v>
      </c>
      <c r="AB135" s="25" t="s">
        <v>546</v>
      </c>
      <c r="AC135" s="1" t="s">
        <v>547</v>
      </c>
      <c r="AD135" s="81" t="s">
        <v>548</v>
      </c>
      <c r="AE135" s="60" t="s">
        <v>523</v>
      </c>
      <c r="AF135" s="59">
        <v>4</v>
      </c>
      <c r="AG135" s="43"/>
      <c r="AH135" s="43">
        <v>1</v>
      </c>
      <c r="AI135" s="43"/>
      <c r="AJ135" s="43"/>
      <c r="AK135" s="43">
        <v>1</v>
      </c>
      <c r="AL135" s="43"/>
      <c r="AM135" s="43"/>
      <c r="AN135" s="43">
        <v>1</v>
      </c>
      <c r="AO135" s="43"/>
      <c r="AP135" s="43"/>
      <c r="AQ135" s="43">
        <v>1</v>
      </c>
      <c r="AR135" s="54"/>
      <c r="AS135" s="99" t="s">
        <v>1033</v>
      </c>
      <c r="AT135" s="92" t="s">
        <v>1185</v>
      </c>
    </row>
    <row r="136" spans="2:46" ht="72" customHeight="1" x14ac:dyDescent="0.25">
      <c r="B136" s="134"/>
      <c r="C136" s="178"/>
      <c r="D136" s="179"/>
      <c r="E136" s="179"/>
      <c r="F136" s="179"/>
      <c r="G136" s="179"/>
      <c r="H136" s="120"/>
      <c r="I136" s="120"/>
      <c r="J136" s="120"/>
      <c r="K136" s="120"/>
      <c r="L136" s="189" t="s">
        <v>549</v>
      </c>
      <c r="M136" s="172"/>
      <c r="N136" s="173"/>
      <c r="O136" s="173"/>
      <c r="P136" s="173"/>
      <c r="Q136" s="173"/>
      <c r="R136" s="173"/>
      <c r="S136" s="173"/>
      <c r="T136" s="173"/>
      <c r="U136" s="174"/>
      <c r="V136" s="120"/>
      <c r="W136" s="120"/>
      <c r="X136" s="120"/>
      <c r="Y136" s="120"/>
      <c r="Z136" s="112" t="s">
        <v>1033</v>
      </c>
      <c r="AA136" s="114" t="s">
        <v>1078</v>
      </c>
      <c r="AB136" s="25" t="s">
        <v>550</v>
      </c>
      <c r="AC136" s="1" t="s">
        <v>551</v>
      </c>
      <c r="AD136" s="60" t="s">
        <v>552</v>
      </c>
      <c r="AE136" s="60" t="s">
        <v>553</v>
      </c>
      <c r="AF136" s="59">
        <v>12</v>
      </c>
      <c r="AG136" s="43">
        <v>1</v>
      </c>
      <c r="AH136" s="43">
        <v>1</v>
      </c>
      <c r="AI136" s="43">
        <v>1</v>
      </c>
      <c r="AJ136" s="43">
        <v>1</v>
      </c>
      <c r="AK136" s="43">
        <v>1</v>
      </c>
      <c r="AL136" s="43">
        <v>1</v>
      </c>
      <c r="AM136" s="43">
        <v>1</v>
      </c>
      <c r="AN136" s="43">
        <v>1</v>
      </c>
      <c r="AO136" s="43">
        <v>1</v>
      </c>
      <c r="AP136" s="43">
        <v>1</v>
      </c>
      <c r="AQ136" s="43">
        <v>1</v>
      </c>
      <c r="AR136" s="43">
        <v>1</v>
      </c>
      <c r="AS136" s="99" t="s">
        <v>1033</v>
      </c>
      <c r="AT136" s="92" t="s">
        <v>1124</v>
      </c>
    </row>
    <row r="137" spans="2:46" ht="58.5" customHeight="1" x14ac:dyDescent="0.25">
      <c r="B137" s="134"/>
      <c r="C137" s="178"/>
      <c r="D137" s="179"/>
      <c r="E137" s="179"/>
      <c r="F137" s="179"/>
      <c r="G137" s="179"/>
      <c r="H137" s="120"/>
      <c r="I137" s="120"/>
      <c r="J137" s="120"/>
      <c r="K137" s="120"/>
      <c r="L137" s="190"/>
      <c r="M137" s="172"/>
      <c r="N137" s="173"/>
      <c r="O137" s="173"/>
      <c r="P137" s="173"/>
      <c r="Q137" s="173"/>
      <c r="R137" s="173"/>
      <c r="S137" s="173"/>
      <c r="T137" s="173"/>
      <c r="U137" s="174"/>
      <c r="V137" s="120"/>
      <c r="W137" s="120"/>
      <c r="X137" s="120"/>
      <c r="Y137" s="120"/>
      <c r="Z137" s="116"/>
      <c r="AA137" s="118"/>
      <c r="AB137" s="25" t="s">
        <v>554</v>
      </c>
      <c r="AC137" s="1" t="s">
        <v>555</v>
      </c>
      <c r="AD137" s="60" t="s">
        <v>556</v>
      </c>
      <c r="AE137" s="60" t="s">
        <v>557</v>
      </c>
      <c r="AF137" s="59">
        <v>3</v>
      </c>
      <c r="AG137" s="43"/>
      <c r="AH137" s="43">
        <v>1</v>
      </c>
      <c r="AI137" s="43"/>
      <c r="AJ137" s="43"/>
      <c r="AK137" s="43"/>
      <c r="AL137" s="43">
        <v>1</v>
      </c>
      <c r="AM137" s="43"/>
      <c r="AN137" s="43"/>
      <c r="AO137" s="43"/>
      <c r="AP137" s="43">
        <v>1</v>
      </c>
      <c r="AQ137" s="43"/>
      <c r="AR137" s="43"/>
      <c r="AS137" s="99" t="s">
        <v>1040</v>
      </c>
      <c r="AT137" s="92" t="s">
        <v>1186</v>
      </c>
    </row>
    <row r="138" spans="2:46" ht="52.5" customHeight="1" x14ac:dyDescent="0.25">
      <c r="B138" s="134"/>
      <c r="C138" s="178"/>
      <c r="D138" s="179"/>
      <c r="E138" s="179"/>
      <c r="F138" s="179"/>
      <c r="G138" s="179"/>
      <c r="H138" s="120"/>
      <c r="I138" s="120"/>
      <c r="J138" s="120"/>
      <c r="K138" s="120"/>
      <c r="L138" s="25" t="s">
        <v>558</v>
      </c>
      <c r="M138" s="172"/>
      <c r="N138" s="173"/>
      <c r="O138" s="173"/>
      <c r="P138" s="173"/>
      <c r="Q138" s="173"/>
      <c r="R138" s="173"/>
      <c r="S138" s="173"/>
      <c r="T138" s="173"/>
      <c r="U138" s="174"/>
      <c r="V138" s="120"/>
      <c r="W138" s="120"/>
      <c r="X138" s="120"/>
      <c r="Y138" s="120"/>
      <c r="Z138" s="95" t="s">
        <v>1034</v>
      </c>
      <c r="AA138" s="88" t="s">
        <v>1054</v>
      </c>
      <c r="AB138" s="25" t="s">
        <v>559</v>
      </c>
      <c r="AC138" s="1" t="s">
        <v>560</v>
      </c>
      <c r="AD138" s="60" t="s">
        <v>561</v>
      </c>
      <c r="AE138" s="60" t="s">
        <v>562</v>
      </c>
      <c r="AF138" s="59">
        <v>3</v>
      </c>
      <c r="AG138" s="43"/>
      <c r="AH138" s="43"/>
      <c r="AI138" s="43">
        <v>1</v>
      </c>
      <c r="AJ138" s="43"/>
      <c r="AK138" s="43"/>
      <c r="AL138" s="43"/>
      <c r="AM138" s="43">
        <v>1</v>
      </c>
      <c r="AN138" s="43"/>
      <c r="AO138" s="43"/>
      <c r="AP138" s="43"/>
      <c r="AQ138" s="43">
        <v>1</v>
      </c>
      <c r="AR138" s="54"/>
      <c r="AS138" s="99" t="s">
        <v>1034</v>
      </c>
      <c r="AT138" s="92" t="s">
        <v>1126</v>
      </c>
    </row>
    <row r="139" spans="2:46" ht="52.5" customHeight="1" x14ac:dyDescent="0.25">
      <c r="B139" s="134"/>
      <c r="C139" s="178"/>
      <c r="D139" s="179"/>
      <c r="E139" s="179"/>
      <c r="F139" s="179"/>
      <c r="G139" s="179"/>
      <c r="H139" s="120"/>
      <c r="I139" s="120"/>
      <c r="J139" s="120"/>
      <c r="K139" s="120"/>
      <c r="L139" s="25" t="s">
        <v>563</v>
      </c>
      <c r="M139" s="172"/>
      <c r="N139" s="173"/>
      <c r="O139" s="173"/>
      <c r="P139" s="173"/>
      <c r="Q139" s="173"/>
      <c r="R139" s="173"/>
      <c r="S139" s="173"/>
      <c r="T139" s="173"/>
      <c r="U139" s="174"/>
      <c r="V139" s="120"/>
      <c r="W139" s="120"/>
      <c r="X139" s="120"/>
      <c r="Y139" s="120"/>
      <c r="Z139" s="89" t="s">
        <v>1036</v>
      </c>
      <c r="AA139" s="88" t="s">
        <v>1079</v>
      </c>
      <c r="AB139" s="25" t="s">
        <v>564</v>
      </c>
      <c r="AC139" s="1" t="s">
        <v>565</v>
      </c>
      <c r="AD139" s="60" t="s">
        <v>566</v>
      </c>
      <c r="AE139" s="60" t="s">
        <v>562</v>
      </c>
      <c r="AF139" s="59">
        <v>3</v>
      </c>
      <c r="AG139" s="43"/>
      <c r="AH139" s="43"/>
      <c r="AI139" s="43">
        <v>1</v>
      </c>
      <c r="AJ139" s="43"/>
      <c r="AK139" s="43"/>
      <c r="AL139" s="43"/>
      <c r="AM139" s="43">
        <v>1</v>
      </c>
      <c r="AN139" s="43"/>
      <c r="AO139" s="43"/>
      <c r="AP139" s="43"/>
      <c r="AQ139" s="43">
        <v>1</v>
      </c>
      <c r="AR139" s="54"/>
      <c r="AS139" s="99" t="s">
        <v>1034</v>
      </c>
      <c r="AT139" s="92" t="s">
        <v>1126</v>
      </c>
    </row>
    <row r="140" spans="2:46" ht="61.5" customHeight="1" x14ac:dyDescent="0.25">
      <c r="B140" s="134"/>
      <c r="C140" s="178"/>
      <c r="D140" s="179"/>
      <c r="E140" s="179"/>
      <c r="F140" s="179"/>
      <c r="G140" s="179"/>
      <c r="H140" s="120"/>
      <c r="I140" s="120"/>
      <c r="J140" s="120"/>
      <c r="K140" s="120"/>
      <c r="L140" s="25" t="s">
        <v>567</v>
      </c>
      <c r="M140" s="172"/>
      <c r="N140" s="173"/>
      <c r="O140" s="173"/>
      <c r="P140" s="173"/>
      <c r="Q140" s="173"/>
      <c r="R140" s="173"/>
      <c r="S140" s="173"/>
      <c r="T140" s="173"/>
      <c r="U140" s="174"/>
      <c r="V140" s="120"/>
      <c r="W140" s="120"/>
      <c r="X140" s="120"/>
      <c r="Y140" s="120"/>
      <c r="Z140" s="89" t="s">
        <v>1033</v>
      </c>
      <c r="AA140" s="88" t="s">
        <v>1055</v>
      </c>
      <c r="AB140" s="25" t="s">
        <v>568</v>
      </c>
      <c r="AC140" s="5" t="s">
        <v>569</v>
      </c>
      <c r="AD140" s="60" t="s">
        <v>117</v>
      </c>
      <c r="AE140" s="60" t="s">
        <v>570</v>
      </c>
      <c r="AF140" s="61">
        <v>4</v>
      </c>
      <c r="AG140" s="43"/>
      <c r="AH140" s="43"/>
      <c r="AI140" s="43">
        <v>1</v>
      </c>
      <c r="AJ140" s="43"/>
      <c r="AK140" s="43"/>
      <c r="AL140" s="43">
        <v>1</v>
      </c>
      <c r="AM140" s="43"/>
      <c r="AN140" s="43"/>
      <c r="AO140" s="43">
        <v>1</v>
      </c>
      <c r="AP140" s="43"/>
      <c r="AQ140" s="43"/>
      <c r="AR140" s="54">
        <v>1</v>
      </c>
      <c r="AS140" s="99" t="s">
        <v>1033</v>
      </c>
      <c r="AT140" s="92" t="s">
        <v>1157</v>
      </c>
    </row>
    <row r="141" spans="2:46" ht="44.25" customHeight="1" x14ac:dyDescent="0.25">
      <c r="B141" s="134"/>
      <c r="C141" s="178"/>
      <c r="D141" s="179"/>
      <c r="E141" s="179"/>
      <c r="F141" s="179"/>
      <c r="G141" s="179"/>
      <c r="H141" s="120"/>
      <c r="I141" s="120"/>
      <c r="J141" s="120"/>
      <c r="K141" s="120"/>
      <c r="L141" s="30"/>
      <c r="M141" s="172"/>
      <c r="N141" s="173"/>
      <c r="O141" s="173"/>
      <c r="P141" s="173"/>
      <c r="Q141" s="173"/>
      <c r="R141" s="173"/>
      <c r="S141" s="173"/>
      <c r="T141" s="173"/>
      <c r="U141" s="174"/>
      <c r="V141" s="120"/>
      <c r="W141" s="120"/>
      <c r="X141" s="120"/>
      <c r="Y141" s="120"/>
      <c r="Z141" s="89"/>
      <c r="AA141" s="88"/>
      <c r="AB141" s="25"/>
      <c r="AC141" s="26" t="s">
        <v>120</v>
      </c>
      <c r="AD141" s="60" t="s">
        <v>121</v>
      </c>
      <c r="AE141" s="60"/>
      <c r="AF141" s="59"/>
      <c r="AG141" s="43"/>
      <c r="AH141" s="43"/>
      <c r="AI141" s="43"/>
      <c r="AJ141" s="43"/>
      <c r="AK141" s="43"/>
      <c r="AL141" s="43"/>
      <c r="AM141" s="43"/>
      <c r="AN141" s="43"/>
      <c r="AO141" s="43"/>
      <c r="AP141" s="43"/>
      <c r="AQ141" s="43"/>
      <c r="AR141" s="54"/>
      <c r="AS141" s="99" t="s">
        <v>1037</v>
      </c>
      <c r="AT141" s="92" t="s">
        <v>1128</v>
      </c>
    </row>
    <row r="142" spans="2:46" ht="55.5" customHeight="1" x14ac:dyDescent="0.25">
      <c r="B142" s="134"/>
      <c r="C142" s="178"/>
      <c r="D142" s="179"/>
      <c r="E142" s="179"/>
      <c r="F142" s="179"/>
      <c r="G142" s="179"/>
      <c r="H142" s="120"/>
      <c r="I142" s="120"/>
      <c r="J142" s="120"/>
      <c r="K142" s="120"/>
      <c r="L142" s="25" t="s">
        <v>571</v>
      </c>
      <c r="M142" s="172"/>
      <c r="N142" s="173"/>
      <c r="O142" s="173"/>
      <c r="P142" s="173"/>
      <c r="Q142" s="173"/>
      <c r="R142" s="173"/>
      <c r="S142" s="173"/>
      <c r="T142" s="173"/>
      <c r="U142" s="174"/>
      <c r="V142" s="120"/>
      <c r="W142" s="120"/>
      <c r="X142" s="120"/>
      <c r="Y142" s="120"/>
      <c r="Z142" s="89" t="s">
        <v>1033</v>
      </c>
      <c r="AA142" s="88" t="s">
        <v>1068</v>
      </c>
      <c r="AB142" s="25" t="s">
        <v>572</v>
      </c>
      <c r="AC142" s="5" t="s">
        <v>573</v>
      </c>
      <c r="AD142" s="60" t="s">
        <v>125</v>
      </c>
      <c r="AE142" s="60" t="s">
        <v>126</v>
      </c>
      <c r="AF142" s="61">
        <v>3</v>
      </c>
      <c r="AG142" s="43">
        <v>1</v>
      </c>
      <c r="AH142" s="43"/>
      <c r="AI142" s="43"/>
      <c r="AJ142" s="43"/>
      <c r="AK142" s="43"/>
      <c r="AL142" s="43">
        <v>1</v>
      </c>
      <c r="AM142" s="43"/>
      <c r="AN142" s="43"/>
      <c r="AO142" s="43"/>
      <c r="AP142" s="43"/>
      <c r="AQ142" s="43"/>
      <c r="AR142" s="54">
        <v>1</v>
      </c>
      <c r="AS142" s="99" t="s">
        <v>1033</v>
      </c>
      <c r="AT142" s="92" t="s">
        <v>1187</v>
      </c>
    </row>
    <row r="143" spans="2:46" ht="63" customHeight="1" x14ac:dyDescent="0.25">
      <c r="B143" s="134"/>
      <c r="C143" s="178"/>
      <c r="D143" s="179"/>
      <c r="E143" s="179"/>
      <c r="F143" s="179"/>
      <c r="G143" s="179"/>
      <c r="H143" s="120"/>
      <c r="I143" s="120"/>
      <c r="J143" s="120"/>
      <c r="K143" s="120"/>
      <c r="L143" s="25" t="s">
        <v>574</v>
      </c>
      <c r="M143" s="172"/>
      <c r="N143" s="173"/>
      <c r="O143" s="173"/>
      <c r="P143" s="173"/>
      <c r="Q143" s="173"/>
      <c r="R143" s="173"/>
      <c r="S143" s="173"/>
      <c r="T143" s="173"/>
      <c r="U143" s="174"/>
      <c r="V143" s="120"/>
      <c r="W143" s="120"/>
      <c r="X143" s="120"/>
      <c r="Y143" s="120"/>
      <c r="Z143" s="89" t="s">
        <v>1033</v>
      </c>
      <c r="AA143" s="88" t="s">
        <v>1068</v>
      </c>
      <c r="AB143" s="25" t="s">
        <v>575</v>
      </c>
      <c r="AC143" s="1" t="s">
        <v>576</v>
      </c>
      <c r="AD143" s="60" t="s">
        <v>129</v>
      </c>
      <c r="AE143" s="60" t="s">
        <v>130</v>
      </c>
      <c r="AF143" s="59">
        <v>1</v>
      </c>
      <c r="AG143" s="43"/>
      <c r="AH143" s="43"/>
      <c r="AI143" s="43"/>
      <c r="AJ143" s="43"/>
      <c r="AK143" s="43">
        <v>1</v>
      </c>
      <c r="AL143" s="43"/>
      <c r="AM143" s="43"/>
      <c r="AN143" s="43"/>
      <c r="AO143" s="43"/>
      <c r="AP143" s="43"/>
      <c r="AQ143" s="43"/>
      <c r="AR143" s="43"/>
      <c r="AS143" s="99" t="s">
        <v>1034</v>
      </c>
      <c r="AT143" s="100" t="s">
        <v>1188</v>
      </c>
    </row>
    <row r="144" spans="2:46" ht="57" customHeight="1" x14ac:dyDescent="0.25">
      <c r="B144" s="134"/>
      <c r="C144" s="178"/>
      <c r="D144" s="179"/>
      <c r="E144" s="179"/>
      <c r="F144" s="179"/>
      <c r="G144" s="179"/>
      <c r="H144" s="120"/>
      <c r="I144" s="120"/>
      <c r="J144" s="120"/>
      <c r="K144" s="120"/>
      <c r="L144" s="25" t="s">
        <v>577</v>
      </c>
      <c r="M144" s="172"/>
      <c r="N144" s="173"/>
      <c r="O144" s="173"/>
      <c r="P144" s="173"/>
      <c r="Q144" s="173"/>
      <c r="R144" s="173"/>
      <c r="S144" s="173"/>
      <c r="T144" s="173"/>
      <c r="U144" s="174"/>
      <c r="V144" s="120"/>
      <c r="W144" s="120"/>
      <c r="X144" s="120"/>
      <c r="Y144" s="120"/>
      <c r="Z144" s="89" t="s">
        <v>1033</v>
      </c>
      <c r="AA144" s="88" t="s">
        <v>1068</v>
      </c>
      <c r="AB144" s="25" t="s">
        <v>578</v>
      </c>
      <c r="AC144" s="1" t="s">
        <v>579</v>
      </c>
      <c r="AD144" s="60" t="s">
        <v>129</v>
      </c>
      <c r="AE144" s="60" t="s">
        <v>130</v>
      </c>
      <c r="AF144" s="59">
        <v>1</v>
      </c>
      <c r="AG144" s="43"/>
      <c r="AH144" s="43"/>
      <c r="AI144" s="43"/>
      <c r="AJ144" s="43"/>
      <c r="AK144" s="43">
        <v>1</v>
      </c>
      <c r="AL144" s="43"/>
      <c r="AM144" s="43"/>
      <c r="AN144" s="43"/>
      <c r="AO144" s="43"/>
      <c r="AP144" s="43"/>
      <c r="AQ144" s="43"/>
      <c r="AR144" s="43"/>
      <c r="AS144" s="99" t="s">
        <v>1034</v>
      </c>
      <c r="AT144" s="100" t="s">
        <v>1188</v>
      </c>
    </row>
    <row r="145" spans="2:46" ht="58.5" customHeight="1" x14ac:dyDescent="0.25">
      <c r="B145" s="134"/>
      <c r="C145" s="178"/>
      <c r="D145" s="179"/>
      <c r="E145" s="179"/>
      <c r="F145" s="179"/>
      <c r="G145" s="179"/>
      <c r="H145" s="120"/>
      <c r="I145" s="120"/>
      <c r="J145" s="120"/>
      <c r="K145" s="120"/>
      <c r="L145" s="25" t="s">
        <v>580</v>
      </c>
      <c r="M145" s="172"/>
      <c r="N145" s="173"/>
      <c r="O145" s="173"/>
      <c r="P145" s="173"/>
      <c r="Q145" s="173"/>
      <c r="R145" s="173"/>
      <c r="S145" s="173"/>
      <c r="T145" s="173"/>
      <c r="U145" s="174"/>
      <c r="V145" s="120"/>
      <c r="W145" s="120"/>
      <c r="X145" s="120"/>
      <c r="Y145" s="120"/>
      <c r="Z145" s="89" t="s">
        <v>1036</v>
      </c>
      <c r="AA145" s="88" t="s">
        <v>1109</v>
      </c>
      <c r="AB145" s="25" t="s">
        <v>581</v>
      </c>
      <c r="AC145" s="31" t="s">
        <v>582</v>
      </c>
      <c r="AD145" s="60"/>
      <c r="AE145" s="60"/>
      <c r="AF145" s="59"/>
      <c r="AG145" s="43"/>
      <c r="AH145" s="43"/>
      <c r="AI145" s="43"/>
      <c r="AJ145" s="43"/>
      <c r="AK145" s="43"/>
      <c r="AL145" s="43"/>
      <c r="AM145" s="43"/>
      <c r="AN145" s="43"/>
      <c r="AO145" s="43"/>
      <c r="AP145" s="43"/>
      <c r="AQ145" s="43"/>
      <c r="AR145" s="54"/>
      <c r="AS145" s="99" t="s">
        <v>1036</v>
      </c>
      <c r="AT145" s="92" t="s">
        <v>1171</v>
      </c>
    </row>
    <row r="146" spans="2:46" ht="67.5" customHeight="1" x14ac:dyDescent="0.25">
      <c r="B146" s="134"/>
      <c r="C146" s="178"/>
      <c r="D146" s="179"/>
      <c r="E146" s="179"/>
      <c r="F146" s="179"/>
      <c r="G146" s="179"/>
      <c r="H146" s="120"/>
      <c r="I146" s="120"/>
      <c r="J146" s="120"/>
      <c r="K146" s="120"/>
      <c r="L146" s="25" t="s">
        <v>583</v>
      </c>
      <c r="M146" s="172"/>
      <c r="N146" s="173"/>
      <c r="O146" s="173"/>
      <c r="P146" s="173"/>
      <c r="Q146" s="173"/>
      <c r="R146" s="173"/>
      <c r="S146" s="173"/>
      <c r="T146" s="173"/>
      <c r="U146" s="174"/>
      <c r="V146" s="120"/>
      <c r="W146" s="120"/>
      <c r="X146" s="120"/>
      <c r="Y146" s="120"/>
      <c r="Z146" s="89" t="s">
        <v>1033</v>
      </c>
      <c r="AA146" s="88" t="s">
        <v>1080</v>
      </c>
      <c r="AB146" s="25" t="s">
        <v>584</v>
      </c>
      <c r="AC146" s="5" t="s">
        <v>585</v>
      </c>
      <c r="AD146" s="60" t="s">
        <v>138</v>
      </c>
      <c r="AE146" s="60" t="s">
        <v>586</v>
      </c>
      <c r="AF146" s="61">
        <v>1</v>
      </c>
      <c r="AG146" s="53"/>
      <c r="AH146" s="43"/>
      <c r="AI146" s="53"/>
      <c r="AJ146" s="53"/>
      <c r="AK146" s="43"/>
      <c r="AL146" s="53">
        <v>1</v>
      </c>
      <c r="AM146" s="43"/>
      <c r="AN146" s="43"/>
      <c r="AO146" s="43"/>
      <c r="AP146" s="43"/>
      <c r="AQ146" s="43"/>
      <c r="AR146" s="54"/>
      <c r="AS146" s="99" t="s">
        <v>1033</v>
      </c>
      <c r="AT146" s="100" t="s">
        <v>1189</v>
      </c>
    </row>
    <row r="147" spans="2:46" ht="57" customHeight="1" x14ac:dyDescent="0.25">
      <c r="B147" s="134"/>
      <c r="C147" s="178"/>
      <c r="D147" s="179"/>
      <c r="E147" s="179"/>
      <c r="F147" s="179"/>
      <c r="G147" s="179"/>
      <c r="H147" s="120"/>
      <c r="I147" s="120"/>
      <c r="J147" s="120"/>
      <c r="K147" s="120"/>
      <c r="L147" s="25" t="s">
        <v>587</v>
      </c>
      <c r="M147" s="172"/>
      <c r="N147" s="173"/>
      <c r="O147" s="173"/>
      <c r="P147" s="173"/>
      <c r="Q147" s="173"/>
      <c r="R147" s="173"/>
      <c r="S147" s="173"/>
      <c r="T147" s="173"/>
      <c r="U147" s="174"/>
      <c r="V147" s="120"/>
      <c r="W147" s="120"/>
      <c r="X147" s="120"/>
      <c r="Y147" s="120"/>
      <c r="Z147" s="89" t="s">
        <v>1034</v>
      </c>
      <c r="AA147" s="88" t="s">
        <v>1094</v>
      </c>
      <c r="AB147" s="25" t="s">
        <v>588</v>
      </c>
      <c r="AC147" s="1" t="s">
        <v>589</v>
      </c>
      <c r="AD147" s="60" t="s">
        <v>590</v>
      </c>
      <c r="AE147" s="60" t="s">
        <v>591</v>
      </c>
      <c r="AF147" s="59">
        <v>4</v>
      </c>
      <c r="AG147" s="43"/>
      <c r="AH147" s="43"/>
      <c r="AI147" s="43">
        <v>1</v>
      </c>
      <c r="AJ147" s="43"/>
      <c r="AK147" s="43"/>
      <c r="AL147" s="43">
        <v>1</v>
      </c>
      <c r="AM147" s="43"/>
      <c r="AN147" s="43"/>
      <c r="AO147" s="43">
        <v>1</v>
      </c>
      <c r="AP147" s="43"/>
      <c r="AQ147" s="43"/>
      <c r="AR147" s="43">
        <v>1</v>
      </c>
      <c r="AS147" s="99" t="s">
        <v>1034</v>
      </c>
      <c r="AT147" s="92" t="s">
        <v>1133</v>
      </c>
    </row>
    <row r="148" spans="2:46" ht="55.5" customHeight="1" x14ac:dyDescent="0.25">
      <c r="B148" s="134"/>
      <c r="C148" s="178"/>
      <c r="D148" s="179"/>
      <c r="E148" s="179"/>
      <c r="F148" s="179"/>
      <c r="G148" s="179"/>
      <c r="H148" s="120"/>
      <c r="I148" s="120"/>
      <c r="J148" s="120"/>
      <c r="K148" s="120"/>
      <c r="L148" s="25" t="s">
        <v>592</v>
      </c>
      <c r="M148" s="172"/>
      <c r="N148" s="173"/>
      <c r="O148" s="173"/>
      <c r="P148" s="173"/>
      <c r="Q148" s="173"/>
      <c r="R148" s="173"/>
      <c r="S148" s="173"/>
      <c r="T148" s="173"/>
      <c r="U148" s="174"/>
      <c r="V148" s="120"/>
      <c r="W148" s="120"/>
      <c r="X148" s="120"/>
      <c r="Y148" s="120"/>
      <c r="Z148" s="89" t="s">
        <v>1033</v>
      </c>
      <c r="AA148" s="88" t="s">
        <v>1095</v>
      </c>
      <c r="AB148" s="25" t="s">
        <v>593</v>
      </c>
      <c r="AC148" s="5" t="s">
        <v>594</v>
      </c>
      <c r="AD148" s="60" t="s">
        <v>319</v>
      </c>
      <c r="AE148" s="60" t="s">
        <v>595</v>
      </c>
      <c r="AF148" s="61">
        <v>4</v>
      </c>
      <c r="AG148" s="43"/>
      <c r="AH148" s="43"/>
      <c r="AI148" s="43">
        <v>1</v>
      </c>
      <c r="AJ148" s="43"/>
      <c r="AK148" s="43"/>
      <c r="AL148" s="43">
        <v>1</v>
      </c>
      <c r="AM148" s="43"/>
      <c r="AN148" s="43"/>
      <c r="AO148" s="43">
        <v>1</v>
      </c>
      <c r="AP148" s="43"/>
      <c r="AQ148" s="43"/>
      <c r="AR148" s="54">
        <v>1</v>
      </c>
      <c r="AS148" s="99" t="s">
        <v>1034</v>
      </c>
      <c r="AT148" s="92" t="s">
        <v>1136</v>
      </c>
    </row>
    <row r="149" spans="2:46" ht="89.25" x14ac:dyDescent="0.25">
      <c r="B149" s="134"/>
      <c r="C149" s="178"/>
      <c r="D149" s="179"/>
      <c r="E149" s="179"/>
      <c r="F149" s="179"/>
      <c r="G149" s="179"/>
      <c r="H149" s="120"/>
      <c r="I149" s="120"/>
      <c r="J149" s="120"/>
      <c r="K149" s="120"/>
      <c r="L149" s="25" t="s">
        <v>596</v>
      </c>
      <c r="M149" s="172"/>
      <c r="N149" s="173"/>
      <c r="O149" s="173"/>
      <c r="P149" s="173"/>
      <c r="Q149" s="173"/>
      <c r="R149" s="173"/>
      <c r="S149" s="173"/>
      <c r="T149" s="173"/>
      <c r="U149" s="174"/>
      <c r="V149" s="120"/>
      <c r="W149" s="120"/>
      <c r="X149" s="120"/>
      <c r="Y149" s="120"/>
      <c r="Z149" s="89" t="s">
        <v>1034</v>
      </c>
      <c r="AA149" s="88" t="s">
        <v>1098</v>
      </c>
      <c r="AB149" s="25" t="s">
        <v>597</v>
      </c>
      <c r="AC149" s="1" t="s">
        <v>598</v>
      </c>
      <c r="AD149" s="60" t="s">
        <v>324</v>
      </c>
      <c r="AE149" s="60" t="s">
        <v>325</v>
      </c>
      <c r="AF149" s="59">
        <v>2</v>
      </c>
      <c r="AG149" s="43"/>
      <c r="AH149" s="43"/>
      <c r="AI149" s="43"/>
      <c r="AJ149" s="43"/>
      <c r="AK149" s="43">
        <v>1</v>
      </c>
      <c r="AL149" s="43"/>
      <c r="AM149" s="43"/>
      <c r="AN149" s="43"/>
      <c r="AO149" s="43"/>
      <c r="AP149" s="43"/>
      <c r="AQ149" s="43">
        <v>1</v>
      </c>
      <c r="AR149" s="43"/>
      <c r="AS149" s="99" t="s">
        <v>1033</v>
      </c>
      <c r="AT149" s="92" t="s">
        <v>1142</v>
      </c>
    </row>
    <row r="150" spans="2:46" ht="103.5" customHeight="1" x14ac:dyDescent="0.25">
      <c r="B150" s="134"/>
      <c r="C150" s="178"/>
      <c r="D150" s="179"/>
      <c r="E150" s="179"/>
      <c r="F150" s="179"/>
      <c r="G150" s="179"/>
      <c r="H150" s="120"/>
      <c r="I150" s="120"/>
      <c r="J150" s="120"/>
      <c r="K150" s="120"/>
      <c r="L150" s="25" t="s">
        <v>599</v>
      </c>
      <c r="M150" s="172"/>
      <c r="N150" s="173"/>
      <c r="O150" s="173"/>
      <c r="P150" s="173"/>
      <c r="Q150" s="173"/>
      <c r="R150" s="173"/>
      <c r="S150" s="173"/>
      <c r="T150" s="173"/>
      <c r="U150" s="174"/>
      <c r="V150" s="120"/>
      <c r="W150" s="120"/>
      <c r="X150" s="120"/>
      <c r="Y150" s="120"/>
      <c r="Z150" s="89" t="s">
        <v>1033</v>
      </c>
      <c r="AA150" s="88" t="s">
        <v>1098</v>
      </c>
      <c r="AB150" s="25" t="s">
        <v>600</v>
      </c>
      <c r="AC150" s="1" t="s">
        <v>601</v>
      </c>
      <c r="AD150" s="60" t="s">
        <v>163</v>
      </c>
      <c r="AE150" s="60" t="s">
        <v>562</v>
      </c>
      <c r="AF150" s="61">
        <v>3</v>
      </c>
      <c r="AG150" s="43"/>
      <c r="AH150" s="43">
        <v>1</v>
      </c>
      <c r="AI150" s="43"/>
      <c r="AJ150" s="43"/>
      <c r="AK150" s="43">
        <v>1</v>
      </c>
      <c r="AL150" s="43"/>
      <c r="AM150" s="43">
        <v>1</v>
      </c>
      <c r="AN150" s="43"/>
      <c r="AO150" s="43"/>
      <c r="AP150" s="43"/>
      <c r="AQ150" s="43"/>
      <c r="AR150" s="54"/>
      <c r="AS150" s="99" t="s">
        <v>1033</v>
      </c>
      <c r="AT150" s="92" t="s">
        <v>1190</v>
      </c>
    </row>
    <row r="151" spans="2:46" ht="55.5" customHeight="1" x14ac:dyDescent="0.25">
      <c r="B151" s="134"/>
      <c r="C151" s="178"/>
      <c r="D151" s="179"/>
      <c r="E151" s="179"/>
      <c r="F151" s="179"/>
      <c r="G151" s="179"/>
      <c r="H151" s="120"/>
      <c r="I151" s="120"/>
      <c r="J151" s="120"/>
      <c r="K151" s="120"/>
      <c r="L151" s="25" t="s">
        <v>602</v>
      </c>
      <c r="M151" s="172"/>
      <c r="N151" s="173"/>
      <c r="O151" s="173"/>
      <c r="P151" s="173"/>
      <c r="Q151" s="173"/>
      <c r="R151" s="173"/>
      <c r="S151" s="173"/>
      <c r="T151" s="173"/>
      <c r="U151" s="174"/>
      <c r="V151" s="120"/>
      <c r="W151" s="120"/>
      <c r="X151" s="120"/>
      <c r="Y151" s="120"/>
      <c r="Z151" s="89" t="s">
        <v>1033</v>
      </c>
      <c r="AA151" s="88" t="s">
        <v>1098</v>
      </c>
      <c r="AB151" s="25" t="s">
        <v>603</v>
      </c>
      <c r="AC151" s="1" t="s">
        <v>560</v>
      </c>
      <c r="AD151" s="60" t="s">
        <v>604</v>
      </c>
      <c r="AE151" s="60" t="s">
        <v>562</v>
      </c>
      <c r="AF151" s="61">
        <v>3</v>
      </c>
      <c r="AG151" s="43"/>
      <c r="AH151" s="43"/>
      <c r="AI151" s="43">
        <v>1</v>
      </c>
      <c r="AJ151" s="43"/>
      <c r="AK151" s="43"/>
      <c r="AL151" s="43"/>
      <c r="AM151" s="43">
        <v>1</v>
      </c>
      <c r="AN151" s="43"/>
      <c r="AO151" s="43"/>
      <c r="AP151" s="43"/>
      <c r="AQ151" s="43">
        <v>1</v>
      </c>
      <c r="AR151" s="54"/>
      <c r="AS151" s="99" t="s">
        <v>1034</v>
      </c>
      <c r="AT151" s="92" t="s">
        <v>1173</v>
      </c>
    </row>
    <row r="152" spans="2:46" ht="63" customHeight="1" x14ac:dyDescent="0.25">
      <c r="B152" s="134"/>
      <c r="C152" s="178"/>
      <c r="D152" s="179"/>
      <c r="E152" s="179"/>
      <c r="F152" s="179"/>
      <c r="G152" s="179"/>
      <c r="H152" s="120"/>
      <c r="I152" s="120"/>
      <c r="J152" s="120"/>
      <c r="K152" s="120"/>
      <c r="L152" s="25" t="s">
        <v>605</v>
      </c>
      <c r="M152" s="172"/>
      <c r="N152" s="173"/>
      <c r="O152" s="173"/>
      <c r="P152" s="173"/>
      <c r="Q152" s="173"/>
      <c r="R152" s="173"/>
      <c r="S152" s="173"/>
      <c r="T152" s="173"/>
      <c r="U152" s="174"/>
      <c r="V152" s="120"/>
      <c r="W152" s="120"/>
      <c r="X152" s="120"/>
      <c r="Y152" s="120"/>
      <c r="Z152" s="89" t="s">
        <v>1033</v>
      </c>
      <c r="AA152" s="88" t="s">
        <v>1098</v>
      </c>
      <c r="AB152" s="25" t="s">
        <v>606</v>
      </c>
      <c r="AC152" s="1" t="s">
        <v>565</v>
      </c>
      <c r="AD152" s="60" t="s">
        <v>607</v>
      </c>
      <c r="AE152" s="60" t="s">
        <v>562</v>
      </c>
      <c r="AF152" s="61">
        <v>3</v>
      </c>
      <c r="AG152" s="43"/>
      <c r="AH152" s="43"/>
      <c r="AI152" s="43">
        <v>1</v>
      </c>
      <c r="AJ152" s="43"/>
      <c r="AK152" s="43"/>
      <c r="AL152" s="43"/>
      <c r="AM152" s="43">
        <v>1</v>
      </c>
      <c r="AN152" s="43"/>
      <c r="AO152" s="43"/>
      <c r="AP152" s="43"/>
      <c r="AQ152" s="43">
        <v>1</v>
      </c>
      <c r="AR152" s="54"/>
      <c r="AS152" s="99" t="s">
        <v>1033</v>
      </c>
      <c r="AT152" s="92" t="s">
        <v>1173</v>
      </c>
    </row>
    <row r="153" spans="2:46" ht="49.5" customHeight="1" x14ac:dyDescent="0.25">
      <c r="B153" s="134"/>
      <c r="C153" s="178"/>
      <c r="D153" s="179"/>
      <c r="E153" s="179"/>
      <c r="F153" s="179"/>
      <c r="G153" s="179"/>
      <c r="H153" s="120"/>
      <c r="I153" s="120"/>
      <c r="J153" s="120"/>
      <c r="K153" s="120"/>
      <c r="L153" s="25" t="s">
        <v>608</v>
      </c>
      <c r="M153" s="172"/>
      <c r="N153" s="173"/>
      <c r="O153" s="173"/>
      <c r="P153" s="173"/>
      <c r="Q153" s="173"/>
      <c r="R153" s="173"/>
      <c r="S153" s="173"/>
      <c r="T153" s="173"/>
      <c r="U153" s="174"/>
      <c r="V153" s="120"/>
      <c r="W153" s="120"/>
      <c r="X153" s="120"/>
      <c r="Y153" s="120"/>
      <c r="Z153" s="89" t="s">
        <v>1034</v>
      </c>
      <c r="AA153" s="88" t="s">
        <v>1100</v>
      </c>
      <c r="AB153" s="25" t="s">
        <v>609</v>
      </c>
      <c r="AC153" s="1" t="s">
        <v>444</v>
      </c>
      <c r="AD153" s="60" t="s">
        <v>171</v>
      </c>
      <c r="AE153" s="60" t="s">
        <v>159</v>
      </c>
      <c r="AF153" s="61">
        <v>1</v>
      </c>
      <c r="AG153" s="43"/>
      <c r="AH153" s="43"/>
      <c r="AI153" s="43"/>
      <c r="AJ153" s="43"/>
      <c r="AK153" s="43"/>
      <c r="AL153" s="43"/>
      <c r="AM153" s="43"/>
      <c r="AN153" s="43"/>
      <c r="AO153" s="43"/>
      <c r="AP153" s="43"/>
      <c r="AQ153" s="43"/>
      <c r="AR153" s="54">
        <v>1</v>
      </c>
      <c r="AS153" s="99" t="s">
        <v>1034</v>
      </c>
      <c r="AT153" s="92" t="s">
        <v>1139</v>
      </c>
    </row>
    <row r="154" spans="2:46" ht="70.5" customHeight="1" x14ac:dyDescent="0.25">
      <c r="B154" s="134"/>
      <c r="C154" s="178"/>
      <c r="D154" s="179"/>
      <c r="E154" s="179"/>
      <c r="F154" s="179"/>
      <c r="G154" s="179"/>
      <c r="H154" s="120"/>
      <c r="I154" s="120"/>
      <c r="J154" s="120"/>
      <c r="K154" s="120"/>
      <c r="L154" s="25" t="s">
        <v>610</v>
      </c>
      <c r="M154" s="172"/>
      <c r="N154" s="173"/>
      <c r="O154" s="173"/>
      <c r="P154" s="173"/>
      <c r="Q154" s="173"/>
      <c r="R154" s="173"/>
      <c r="S154" s="173"/>
      <c r="T154" s="173"/>
      <c r="U154" s="174"/>
      <c r="V154" s="120"/>
      <c r="W154" s="120"/>
      <c r="X154" s="120"/>
      <c r="Y154" s="120"/>
      <c r="Z154" s="89" t="s">
        <v>1033</v>
      </c>
      <c r="AA154" s="88" t="s">
        <v>1098</v>
      </c>
      <c r="AB154" s="25" t="s">
        <v>611</v>
      </c>
      <c r="AC154" s="2" t="s">
        <v>576</v>
      </c>
      <c r="AD154" s="60" t="s">
        <v>176</v>
      </c>
      <c r="AE154" s="60" t="s">
        <v>64</v>
      </c>
      <c r="AF154" s="61">
        <v>3</v>
      </c>
      <c r="AG154" s="53"/>
      <c r="AH154" s="43"/>
      <c r="AI154" s="53"/>
      <c r="AJ154" s="53">
        <v>1</v>
      </c>
      <c r="AK154" s="43"/>
      <c r="AL154" s="53"/>
      <c r="AM154" s="53"/>
      <c r="AN154" s="43">
        <v>1</v>
      </c>
      <c r="AO154" s="53"/>
      <c r="AP154" s="53"/>
      <c r="AQ154" s="43"/>
      <c r="AR154" s="54">
        <v>1</v>
      </c>
      <c r="AS154" s="99" t="s">
        <v>1034</v>
      </c>
      <c r="AT154" s="92" t="s">
        <v>1191</v>
      </c>
    </row>
    <row r="155" spans="2:46" ht="43.5" customHeight="1" x14ac:dyDescent="0.25">
      <c r="B155" s="134"/>
      <c r="C155" s="178"/>
      <c r="D155" s="179"/>
      <c r="E155" s="179"/>
      <c r="F155" s="179"/>
      <c r="G155" s="179"/>
      <c r="H155" s="120"/>
      <c r="I155" s="120"/>
      <c r="J155" s="120"/>
      <c r="K155" s="120"/>
      <c r="L155" s="25" t="s">
        <v>612</v>
      </c>
      <c r="M155" s="172"/>
      <c r="N155" s="173"/>
      <c r="O155" s="173"/>
      <c r="P155" s="173"/>
      <c r="Q155" s="173"/>
      <c r="R155" s="173"/>
      <c r="S155" s="173"/>
      <c r="T155" s="173"/>
      <c r="U155" s="174"/>
      <c r="V155" s="120"/>
      <c r="W155" s="120"/>
      <c r="X155" s="120"/>
      <c r="Y155" s="120"/>
      <c r="Z155" s="89" t="s">
        <v>1033</v>
      </c>
      <c r="AA155" s="88" t="s">
        <v>1098</v>
      </c>
      <c r="AB155" s="25" t="s">
        <v>613</v>
      </c>
      <c r="AC155" s="5" t="s">
        <v>614</v>
      </c>
      <c r="AD155" s="58" t="s">
        <v>343</v>
      </c>
      <c r="AE155" s="58" t="s">
        <v>615</v>
      </c>
      <c r="AF155" s="59">
        <v>2</v>
      </c>
      <c r="AG155" s="42"/>
      <c r="AH155" s="42">
        <v>1</v>
      </c>
      <c r="AI155" s="42"/>
      <c r="AJ155" s="42"/>
      <c r="AK155" s="42"/>
      <c r="AL155" s="42"/>
      <c r="AM155" s="42"/>
      <c r="AN155" s="42"/>
      <c r="AO155" s="42"/>
      <c r="AP155" s="42">
        <v>1</v>
      </c>
      <c r="AQ155" s="43"/>
      <c r="AR155" s="54"/>
      <c r="AS155" s="99" t="s">
        <v>1033</v>
      </c>
      <c r="AT155" s="92" t="s">
        <v>1142</v>
      </c>
    </row>
    <row r="156" spans="2:46" ht="70.5" customHeight="1" x14ac:dyDescent="0.25">
      <c r="B156" s="134"/>
      <c r="C156" s="178"/>
      <c r="D156" s="179"/>
      <c r="E156" s="179"/>
      <c r="F156" s="179"/>
      <c r="G156" s="179"/>
      <c r="H156" s="120"/>
      <c r="I156" s="120"/>
      <c r="J156" s="120"/>
      <c r="K156" s="120"/>
      <c r="L156" s="25" t="s">
        <v>616</v>
      </c>
      <c r="M156" s="172"/>
      <c r="N156" s="173"/>
      <c r="O156" s="173"/>
      <c r="P156" s="173"/>
      <c r="Q156" s="173"/>
      <c r="R156" s="173"/>
      <c r="S156" s="173"/>
      <c r="T156" s="173"/>
      <c r="U156" s="174"/>
      <c r="V156" s="120"/>
      <c r="W156" s="120"/>
      <c r="X156" s="120"/>
      <c r="Y156" s="120"/>
      <c r="Z156" s="89" t="s">
        <v>1033</v>
      </c>
      <c r="AA156" s="88" t="s">
        <v>1098</v>
      </c>
      <c r="AB156" s="25" t="s">
        <v>617</v>
      </c>
      <c r="AC156" s="1" t="s">
        <v>152</v>
      </c>
      <c r="AD156" s="60" t="s">
        <v>455</v>
      </c>
      <c r="AE156" s="60" t="s">
        <v>456</v>
      </c>
      <c r="AF156" s="61">
        <v>2</v>
      </c>
      <c r="AG156" s="43"/>
      <c r="AH156" s="43">
        <v>1</v>
      </c>
      <c r="AI156" s="43"/>
      <c r="AJ156" s="43"/>
      <c r="AK156" s="43"/>
      <c r="AL156" s="43"/>
      <c r="AM156" s="43">
        <v>1</v>
      </c>
      <c r="AN156" s="43"/>
      <c r="AO156" s="43"/>
      <c r="AP156" s="43"/>
      <c r="AQ156" s="43"/>
      <c r="AR156" s="43"/>
      <c r="AS156" s="99" t="s">
        <v>1033</v>
      </c>
      <c r="AT156" s="100" t="s">
        <v>1192</v>
      </c>
    </row>
    <row r="157" spans="2:46" ht="67.5" customHeight="1" x14ac:dyDescent="0.25">
      <c r="B157" s="134"/>
      <c r="C157" s="178"/>
      <c r="D157" s="179"/>
      <c r="E157" s="179"/>
      <c r="F157" s="179"/>
      <c r="G157" s="179"/>
      <c r="H157" s="120"/>
      <c r="I157" s="120"/>
      <c r="J157" s="120"/>
      <c r="K157" s="120"/>
      <c r="L157" s="25" t="s">
        <v>618</v>
      </c>
      <c r="M157" s="172"/>
      <c r="N157" s="173"/>
      <c r="O157" s="173"/>
      <c r="P157" s="173"/>
      <c r="Q157" s="173"/>
      <c r="R157" s="173"/>
      <c r="S157" s="173"/>
      <c r="T157" s="173"/>
      <c r="U157" s="174"/>
      <c r="V157" s="120"/>
      <c r="W157" s="120"/>
      <c r="X157" s="120"/>
      <c r="Y157" s="120"/>
      <c r="Z157" s="89" t="s">
        <v>1033</v>
      </c>
      <c r="AA157" s="88" t="s">
        <v>1098</v>
      </c>
      <c r="AB157" s="25" t="s">
        <v>619</v>
      </c>
      <c r="AC157" s="1" t="s">
        <v>620</v>
      </c>
      <c r="AD157" s="60" t="s">
        <v>190</v>
      </c>
      <c r="AE157" s="60" t="s">
        <v>74</v>
      </c>
      <c r="AF157" s="62">
        <v>4</v>
      </c>
      <c r="AG157" s="44"/>
      <c r="AH157" s="46"/>
      <c r="AI157" s="46">
        <v>1</v>
      </c>
      <c r="AJ157" s="44"/>
      <c r="AK157" s="44"/>
      <c r="AL157" s="46">
        <v>1</v>
      </c>
      <c r="AM157" s="44"/>
      <c r="AN157" s="43"/>
      <c r="AO157" s="43">
        <v>1</v>
      </c>
      <c r="AP157" s="43"/>
      <c r="AQ157" s="43"/>
      <c r="AR157" s="43">
        <v>1</v>
      </c>
      <c r="AS157" s="99" t="s">
        <v>1033</v>
      </c>
      <c r="AT157" s="92" t="s">
        <v>1142</v>
      </c>
    </row>
    <row r="158" spans="2:46" ht="58.5" customHeight="1" x14ac:dyDescent="0.25">
      <c r="B158" s="134"/>
      <c r="C158" s="178"/>
      <c r="D158" s="179"/>
      <c r="E158" s="179"/>
      <c r="F158" s="179"/>
      <c r="G158" s="179"/>
      <c r="H158" s="120"/>
      <c r="I158" s="120"/>
      <c r="J158" s="120"/>
      <c r="K158" s="120"/>
      <c r="L158" s="25" t="s">
        <v>621</v>
      </c>
      <c r="M158" s="172"/>
      <c r="N158" s="173"/>
      <c r="O158" s="173"/>
      <c r="P158" s="173"/>
      <c r="Q158" s="173"/>
      <c r="R158" s="173"/>
      <c r="S158" s="173"/>
      <c r="T158" s="173"/>
      <c r="U158" s="174"/>
      <c r="V158" s="120"/>
      <c r="W158" s="120"/>
      <c r="X158" s="120"/>
      <c r="Y158" s="120"/>
      <c r="Z158" s="89" t="s">
        <v>1034</v>
      </c>
      <c r="AA158" s="88" t="s">
        <v>1103</v>
      </c>
      <c r="AB158" s="25" t="s">
        <v>622</v>
      </c>
      <c r="AC158" s="1" t="s">
        <v>352</v>
      </c>
      <c r="AD158" s="60" t="s">
        <v>353</v>
      </c>
      <c r="AE158" s="60" t="s">
        <v>354</v>
      </c>
      <c r="AF158" s="61">
        <v>2</v>
      </c>
      <c r="AG158" s="43">
        <v>1</v>
      </c>
      <c r="AH158" s="43"/>
      <c r="AI158" s="43"/>
      <c r="AJ158" s="43"/>
      <c r="AK158" s="43"/>
      <c r="AL158" s="43">
        <v>1</v>
      </c>
      <c r="AM158" s="43"/>
      <c r="AN158" s="43"/>
      <c r="AO158" s="43"/>
      <c r="AP158" s="43"/>
      <c r="AQ158" s="43"/>
      <c r="AR158" s="43"/>
      <c r="AS158" s="99" t="s">
        <v>1033</v>
      </c>
      <c r="AT158" s="100" t="s">
        <v>1193</v>
      </c>
    </row>
    <row r="159" spans="2:46" ht="49.5" customHeight="1" x14ac:dyDescent="0.25">
      <c r="B159" s="134"/>
      <c r="C159" s="178"/>
      <c r="D159" s="179"/>
      <c r="E159" s="179"/>
      <c r="F159" s="179"/>
      <c r="G159" s="179"/>
      <c r="H159" s="120"/>
      <c r="I159" s="120"/>
      <c r="J159" s="120"/>
      <c r="K159" s="120"/>
      <c r="L159" s="25" t="s">
        <v>623</v>
      </c>
      <c r="M159" s="172"/>
      <c r="N159" s="173"/>
      <c r="O159" s="173"/>
      <c r="P159" s="173"/>
      <c r="Q159" s="173"/>
      <c r="R159" s="173"/>
      <c r="S159" s="173"/>
      <c r="T159" s="173"/>
      <c r="U159" s="174"/>
      <c r="V159" s="120"/>
      <c r="W159" s="120"/>
      <c r="X159" s="120"/>
      <c r="Y159" s="120"/>
      <c r="Z159" s="89" t="s">
        <v>1033</v>
      </c>
      <c r="AA159" s="92" t="s">
        <v>1113</v>
      </c>
      <c r="AB159" s="25" t="s">
        <v>624</v>
      </c>
      <c r="AC159" s="1" t="s">
        <v>625</v>
      </c>
      <c r="AD159" s="60" t="s">
        <v>199</v>
      </c>
      <c r="AE159" s="60" t="s">
        <v>626</v>
      </c>
      <c r="AF159" s="61">
        <v>1</v>
      </c>
      <c r="AG159" s="43"/>
      <c r="AH159" s="43"/>
      <c r="AI159" s="43"/>
      <c r="AJ159" s="43"/>
      <c r="AK159" s="43"/>
      <c r="AL159" s="43"/>
      <c r="AM159" s="43"/>
      <c r="AN159" s="43"/>
      <c r="AO159" s="43"/>
      <c r="AP159" s="43"/>
      <c r="AQ159" s="43"/>
      <c r="AR159" s="43">
        <v>1</v>
      </c>
      <c r="AS159" s="99" t="s">
        <v>1033</v>
      </c>
      <c r="AT159" s="92" t="s">
        <v>1144</v>
      </c>
    </row>
    <row r="160" spans="2:46" ht="66" customHeight="1" x14ac:dyDescent="0.25">
      <c r="B160" s="134"/>
      <c r="C160" s="178"/>
      <c r="D160" s="179"/>
      <c r="E160" s="179"/>
      <c r="F160" s="179"/>
      <c r="G160" s="179"/>
      <c r="H160" s="120"/>
      <c r="I160" s="120"/>
      <c r="J160" s="120"/>
      <c r="K160" s="120"/>
      <c r="L160" s="25" t="s">
        <v>627</v>
      </c>
      <c r="M160" s="172"/>
      <c r="N160" s="173"/>
      <c r="O160" s="173"/>
      <c r="P160" s="173"/>
      <c r="Q160" s="173"/>
      <c r="R160" s="173"/>
      <c r="S160" s="173"/>
      <c r="T160" s="173"/>
      <c r="U160" s="174"/>
      <c r="V160" s="120"/>
      <c r="W160" s="120"/>
      <c r="X160" s="120"/>
      <c r="Y160" s="120"/>
      <c r="Z160" s="89" t="s">
        <v>1033</v>
      </c>
      <c r="AA160" s="91" t="s">
        <v>1114</v>
      </c>
      <c r="AB160" s="25" t="s">
        <v>628</v>
      </c>
      <c r="AC160" s="3" t="s">
        <v>629</v>
      </c>
      <c r="AD160" s="79" t="s">
        <v>630</v>
      </c>
      <c r="AE160" s="79" t="s">
        <v>631</v>
      </c>
      <c r="AF160" s="80">
        <v>4</v>
      </c>
      <c r="AG160" s="51"/>
      <c r="AH160" s="51"/>
      <c r="AI160" s="51">
        <v>1</v>
      </c>
      <c r="AJ160" s="51"/>
      <c r="AK160" s="51"/>
      <c r="AL160" s="51">
        <v>1</v>
      </c>
      <c r="AM160" s="51"/>
      <c r="AN160" s="51"/>
      <c r="AO160" s="51">
        <v>1</v>
      </c>
      <c r="AP160" s="51"/>
      <c r="AQ160" s="51"/>
      <c r="AR160" s="51">
        <v>1</v>
      </c>
      <c r="AS160" s="99" t="s">
        <v>1034</v>
      </c>
      <c r="AT160" s="92" t="s">
        <v>1145</v>
      </c>
    </row>
    <row r="161" spans="2:46" ht="71.25" customHeight="1" x14ac:dyDescent="0.25">
      <c r="B161" s="134"/>
      <c r="C161" s="178"/>
      <c r="D161" s="179"/>
      <c r="E161" s="179"/>
      <c r="F161" s="179"/>
      <c r="G161" s="179"/>
      <c r="H161" s="120"/>
      <c r="I161" s="120"/>
      <c r="J161" s="120"/>
      <c r="K161" s="120"/>
      <c r="L161" s="25" t="s">
        <v>632</v>
      </c>
      <c r="M161" s="172"/>
      <c r="N161" s="173"/>
      <c r="O161" s="173"/>
      <c r="P161" s="173"/>
      <c r="Q161" s="173"/>
      <c r="R161" s="173"/>
      <c r="S161" s="173"/>
      <c r="T161" s="173"/>
      <c r="U161" s="174"/>
      <c r="V161" s="120"/>
      <c r="W161" s="120"/>
      <c r="X161" s="120"/>
      <c r="Y161" s="120"/>
      <c r="Z161" s="89" t="s">
        <v>1033</v>
      </c>
      <c r="AA161" s="88" t="s">
        <v>1104</v>
      </c>
      <c r="AB161" s="25" t="s">
        <v>633</v>
      </c>
      <c r="AC161" s="1" t="s">
        <v>634</v>
      </c>
      <c r="AD161" s="60" t="s">
        <v>635</v>
      </c>
      <c r="AE161" s="60" t="s">
        <v>366</v>
      </c>
      <c r="AF161" s="61">
        <v>3</v>
      </c>
      <c r="AG161" s="43">
        <v>1</v>
      </c>
      <c r="AH161" s="43"/>
      <c r="AI161" s="43"/>
      <c r="AJ161" s="43"/>
      <c r="AK161" s="43">
        <v>1</v>
      </c>
      <c r="AL161" s="43"/>
      <c r="AM161" s="43"/>
      <c r="AN161" s="43"/>
      <c r="AO161" s="43">
        <v>1</v>
      </c>
      <c r="AP161" s="43"/>
      <c r="AQ161" s="43"/>
      <c r="AR161" s="54"/>
      <c r="AS161" s="99" t="s">
        <v>1033</v>
      </c>
      <c r="AT161" s="92" t="s">
        <v>1194</v>
      </c>
    </row>
    <row r="162" spans="2:46" ht="57.75" x14ac:dyDescent="0.25">
      <c r="B162" s="134"/>
      <c r="C162" s="178"/>
      <c r="D162" s="179"/>
      <c r="E162" s="179"/>
      <c r="F162" s="179"/>
      <c r="G162" s="179"/>
      <c r="H162" s="120"/>
      <c r="I162" s="120"/>
      <c r="J162" s="120"/>
      <c r="K162" s="120"/>
      <c r="L162" s="25" t="s">
        <v>636</v>
      </c>
      <c r="M162" s="172"/>
      <c r="N162" s="173"/>
      <c r="O162" s="173"/>
      <c r="P162" s="173"/>
      <c r="Q162" s="173"/>
      <c r="R162" s="173"/>
      <c r="S162" s="173"/>
      <c r="T162" s="173"/>
      <c r="U162" s="174"/>
      <c r="V162" s="120"/>
      <c r="W162" s="120"/>
      <c r="X162" s="120"/>
      <c r="Y162" s="120"/>
      <c r="Z162" s="89" t="s">
        <v>1033</v>
      </c>
      <c r="AA162" s="88" t="s">
        <v>1104</v>
      </c>
      <c r="AB162" s="25" t="s">
        <v>637</v>
      </c>
      <c r="AC162" s="1" t="s">
        <v>638</v>
      </c>
      <c r="AD162" s="60" t="s">
        <v>639</v>
      </c>
      <c r="AE162" s="60" t="s">
        <v>473</v>
      </c>
      <c r="AF162" s="61">
        <v>2</v>
      </c>
      <c r="AG162" s="43">
        <v>1</v>
      </c>
      <c r="AH162" s="43"/>
      <c r="AI162" s="43"/>
      <c r="AJ162" s="43"/>
      <c r="AK162" s="43"/>
      <c r="AL162" s="43">
        <v>1</v>
      </c>
      <c r="AM162" s="43"/>
      <c r="AN162" s="43"/>
      <c r="AO162" s="43"/>
      <c r="AP162" s="43"/>
      <c r="AQ162" s="43"/>
      <c r="AR162" s="54"/>
      <c r="AS162" s="99" t="s">
        <v>1033</v>
      </c>
      <c r="AT162" s="100" t="s">
        <v>1195</v>
      </c>
    </row>
    <row r="163" spans="2:46" ht="55.5" customHeight="1" x14ac:dyDescent="0.25">
      <c r="B163" s="134"/>
      <c r="C163" s="178"/>
      <c r="D163" s="179"/>
      <c r="E163" s="179"/>
      <c r="F163" s="179"/>
      <c r="G163" s="179"/>
      <c r="H163" s="120"/>
      <c r="I163" s="120"/>
      <c r="J163" s="120"/>
      <c r="K163" s="120"/>
      <c r="L163" s="135" t="s">
        <v>640</v>
      </c>
      <c r="M163" s="172"/>
      <c r="N163" s="173"/>
      <c r="O163" s="173"/>
      <c r="P163" s="173"/>
      <c r="Q163" s="173"/>
      <c r="R163" s="173"/>
      <c r="S163" s="173"/>
      <c r="T163" s="173"/>
      <c r="U163" s="174"/>
      <c r="V163" s="120"/>
      <c r="W163" s="120"/>
      <c r="X163" s="120"/>
      <c r="Y163" s="120"/>
      <c r="Z163" s="112" t="s">
        <v>1033</v>
      </c>
      <c r="AA163" s="114" t="s">
        <v>1061</v>
      </c>
      <c r="AB163" s="25" t="s">
        <v>641</v>
      </c>
      <c r="AC163" s="1" t="s">
        <v>642</v>
      </c>
      <c r="AD163" s="60" t="s">
        <v>643</v>
      </c>
      <c r="AE163" s="60" t="s">
        <v>523</v>
      </c>
      <c r="AF163" s="61">
        <v>4</v>
      </c>
      <c r="AG163" s="53"/>
      <c r="AH163" s="43">
        <v>1</v>
      </c>
      <c r="AI163" s="53"/>
      <c r="AJ163" s="53"/>
      <c r="AK163" s="43">
        <v>1</v>
      </c>
      <c r="AL163" s="53"/>
      <c r="AM163" s="53"/>
      <c r="AN163" s="43">
        <v>1</v>
      </c>
      <c r="AO163" s="53"/>
      <c r="AP163" s="53"/>
      <c r="AQ163" s="43">
        <v>1</v>
      </c>
      <c r="AR163" s="54"/>
      <c r="AS163" s="99" t="s">
        <v>1033</v>
      </c>
      <c r="AT163" s="92" t="s">
        <v>1196</v>
      </c>
    </row>
    <row r="164" spans="2:46" ht="51" x14ac:dyDescent="0.25">
      <c r="B164" s="134"/>
      <c r="C164" s="178"/>
      <c r="D164" s="179"/>
      <c r="E164" s="179"/>
      <c r="F164" s="138"/>
      <c r="G164" s="138"/>
      <c r="H164" s="120"/>
      <c r="I164" s="120"/>
      <c r="J164" s="120"/>
      <c r="K164" s="120"/>
      <c r="L164" s="136"/>
      <c r="M164" s="175"/>
      <c r="N164" s="176"/>
      <c r="O164" s="176"/>
      <c r="P164" s="176"/>
      <c r="Q164" s="176"/>
      <c r="R164" s="176"/>
      <c r="S164" s="176"/>
      <c r="T164" s="176"/>
      <c r="U164" s="177"/>
      <c r="V164" s="120"/>
      <c r="W164" s="120"/>
      <c r="X164" s="120"/>
      <c r="Y164" s="120"/>
      <c r="Z164" s="116"/>
      <c r="AA164" s="117"/>
      <c r="AB164" s="25" t="s">
        <v>644</v>
      </c>
      <c r="AC164" s="1" t="s">
        <v>152</v>
      </c>
      <c r="AD164" s="77" t="s">
        <v>645</v>
      </c>
      <c r="AE164" s="60" t="s">
        <v>562</v>
      </c>
      <c r="AF164" s="85">
        <v>3</v>
      </c>
      <c r="AG164" s="43"/>
      <c r="AH164" s="43">
        <v>1</v>
      </c>
      <c r="AI164" s="43"/>
      <c r="AJ164" s="43"/>
      <c r="AK164" s="43">
        <v>1</v>
      </c>
      <c r="AL164" s="43"/>
      <c r="AM164" s="43"/>
      <c r="AN164" s="43"/>
      <c r="AO164" s="43"/>
      <c r="AP164" s="43">
        <v>1</v>
      </c>
      <c r="AQ164" s="43"/>
      <c r="AR164" s="54"/>
      <c r="AS164" s="101" t="s">
        <v>1034</v>
      </c>
      <c r="AT164" s="102" t="s">
        <v>1197</v>
      </c>
    </row>
    <row r="165" spans="2:46" ht="52.5" customHeight="1" x14ac:dyDescent="0.25">
      <c r="B165" s="134"/>
      <c r="C165" s="135" t="s">
        <v>646</v>
      </c>
      <c r="D165" s="137" t="str">
        <f>'[1]3-IDENTIFICACIÓN DEL RIESGO'!G82</f>
        <v>Posibilidad de ocurrencia de hechos de concusión o cohecho en la gestión de las solicitudes de acceso a tierra de las comunidades étnicas tramitadas por la Dirección de Asuntos Étnicos, la Subdirección de Asuntos Étnicos y UGT's donde se delegaron funciones.</v>
      </c>
      <c r="E165" s="137" t="s">
        <v>58</v>
      </c>
      <c r="F165" s="137" t="str">
        <f>'[1]3-IDENTIFICACIÓN DEL RIESGO'!H82</f>
        <v>Presión Externa o Interferencia Política</v>
      </c>
      <c r="G165" s="137" t="str">
        <f>'[1]3-IDENTIFICACIÓN DEL RIESGO'!L82</f>
        <v>Investigaciones Penales, Disciplinarias y Fiscales.</v>
      </c>
      <c r="H165" s="119" t="str">
        <f>'[1]4-VALORACIÓN DEL RIESGO'!G46</f>
        <v>Posible</v>
      </c>
      <c r="I165" s="119" t="str">
        <f>'[1]4-VALORACIÓN DEL RIESGO'!AC46</f>
        <v>Catastrófico</v>
      </c>
      <c r="J165" s="119" t="str">
        <f>'[1]4-VALORACIÓN DEL RIESGO'!AE46</f>
        <v>Extremo</v>
      </c>
      <c r="K165" s="119" t="str">
        <f>'[1]4-VALORACIÓN DEL RIESGO'!AF46</f>
        <v>Reducir</v>
      </c>
      <c r="L165" s="25" t="s">
        <v>647</v>
      </c>
      <c r="M165" s="180" t="s">
        <v>60</v>
      </c>
      <c r="N165" s="181"/>
      <c r="O165" s="181"/>
      <c r="P165" s="181"/>
      <c r="Q165" s="181"/>
      <c r="R165" s="181"/>
      <c r="S165" s="181"/>
      <c r="T165" s="181"/>
      <c r="U165" s="182"/>
      <c r="V165" s="119" t="str">
        <f>'[1]5-CONTROLES'!AL200</f>
        <v>Posible</v>
      </c>
      <c r="W165" s="119" t="str">
        <f>'[1]5-CONTROLES'!AP200</f>
        <v>Catastrófico</v>
      </c>
      <c r="X165" s="119" t="str">
        <f>'[1]5-CONTROLES'!AQ200</f>
        <v>Extremo</v>
      </c>
      <c r="Y165" s="119" t="str">
        <f>'[1]5-CONTROLES'!AS200</f>
        <v>Acción preventiva</v>
      </c>
      <c r="Z165" s="89" t="s">
        <v>1033</v>
      </c>
      <c r="AA165" s="88" t="s">
        <v>1059</v>
      </c>
      <c r="AB165" s="25" t="s">
        <v>648</v>
      </c>
      <c r="AC165" s="1" t="s">
        <v>649</v>
      </c>
      <c r="AD165" s="60" t="s">
        <v>650</v>
      </c>
      <c r="AE165" s="60" t="s">
        <v>651</v>
      </c>
      <c r="AF165" s="85">
        <v>5</v>
      </c>
      <c r="AG165" s="54"/>
      <c r="AH165" s="54"/>
      <c r="AI165" s="54">
        <v>1</v>
      </c>
      <c r="AJ165" s="54"/>
      <c r="AK165" s="54">
        <v>1</v>
      </c>
      <c r="AL165" s="54"/>
      <c r="AM165" s="54">
        <v>1</v>
      </c>
      <c r="AN165" s="54"/>
      <c r="AO165" s="54">
        <v>1</v>
      </c>
      <c r="AP165" s="43">
        <v>1</v>
      </c>
      <c r="AQ165" s="54">
        <v>1</v>
      </c>
      <c r="AR165" s="54"/>
      <c r="AS165" s="99" t="s">
        <v>1033</v>
      </c>
      <c r="AT165" s="92" t="s">
        <v>1150</v>
      </c>
    </row>
    <row r="166" spans="2:46" ht="70.5" customHeight="1" x14ac:dyDescent="0.25">
      <c r="B166" s="134"/>
      <c r="C166" s="178"/>
      <c r="D166" s="179"/>
      <c r="E166" s="179"/>
      <c r="F166" s="179"/>
      <c r="G166" s="179"/>
      <c r="H166" s="120"/>
      <c r="I166" s="120"/>
      <c r="J166" s="120"/>
      <c r="K166" s="120"/>
      <c r="L166" s="25" t="s">
        <v>652</v>
      </c>
      <c r="M166" s="183"/>
      <c r="N166" s="184"/>
      <c r="O166" s="184"/>
      <c r="P166" s="184"/>
      <c r="Q166" s="184"/>
      <c r="R166" s="184"/>
      <c r="S166" s="184"/>
      <c r="T166" s="184"/>
      <c r="U166" s="185"/>
      <c r="V166" s="120"/>
      <c r="W166" s="120"/>
      <c r="X166" s="120"/>
      <c r="Y166" s="120"/>
      <c r="Z166" s="89" t="s">
        <v>1033</v>
      </c>
      <c r="AA166" s="90" t="s">
        <v>1062</v>
      </c>
      <c r="AB166" s="25" t="s">
        <v>653</v>
      </c>
      <c r="AC166" s="1" t="s">
        <v>521</v>
      </c>
      <c r="AD166" s="60" t="s">
        <v>654</v>
      </c>
      <c r="AE166" s="60" t="s">
        <v>523</v>
      </c>
      <c r="AF166" s="61">
        <v>4</v>
      </c>
      <c r="AG166" s="43"/>
      <c r="AH166" s="43">
        <v>1</v>
      </c>
      <c r="AI166" s="43"/>
      <c r="AJ166" s="43"/>
      <c r="AK166" s="43">
        <v>1</v>
      </c>
      <c r="AL166" s="43"/>
      <c r="AM166" s="43"/>
      <c r="AN166" s="43">
        <v>1</v>
      </c>
      <c r="AO166" s="43"/>
      <c r="AP166" s="43"/>
      <c r="AQ166" s="43">
        <v>1</v>
      </c>
      <c r="AR166" s="44"/>
      <c r="AS166" s="99" t="s">
        <v>1034</v>
      </c>
      <c r="AT166" s="100" t="s">
        <v>1182</v>
      </c>
    </row>
    <row r="167" spans="2:46" ht="76.5" customHeight="1" x14ac:dyDescent="0.25">
      <c r="B167" s="134"/>
      <c r="C167" s="178"/>
      <c r="D167" s="179"/>
      <c r="E167" s="179"/>
      <c r="F167" s="179"/>
      <c r="G167" s="179"/>
      <c r="H167" s="120"/>
      <c r="I167" s="120"/>
      <c r="J167" s="120"/>
      <c r="K167" s="120"/>
      <c r="L167" s="25" t="s">
        <v>655</v>
      </c>
      <c r="M167" s="183"/>
      <c r="N167" s="184"/>
      <c r="O167" s="184"/>
      <c r="P167" s="184"/>
      <c r="Q167" s="184"/>
      <c r="R167" s="184"/>
      <c r="S167" s="184"/>
      <c r="T167" s="184"/>
      <c r="U167" s="185"/>
      <c r="V167" s="120"/>
      <c r="W167" s="120"/>
      <c r="X167" s="120"/>
      <c r="Y167" s="120"/>
      <c r="Z167" s="89" t="s">
        <v>1034</v>
      </c>
      <c r="AA167" s="88" t="s">
        <v>1081</v>
      </c>
      <c r="AB167" s="25" t="s">
        <v>656</v>
      </c>
      <c r="AC167" s="1" t="s">
        <v>657</v>
      </c>
      <c r="AD167" s="60" t="s">
        <v>73</v>
      </c>
      <c r="AE167" s="60" t="s">
        <v>658</v>
      </c>
      <c r="AF167" s="83">
        <v>0.9</v>
      </c>
      <c r="AG167" s="43"/>
      <c r="AH167" s="43"/>
      <c r="AI167" s="43"/>
      <c r="AJ167" s="43"/>
      <c r="AK167" s="43"/>
      <c r="AL167" s="43"/>
      <c r="AM167" s="43"/>
      <c r="AN167" s="43"/>
      <c r="AO167" s="43"/>
      <c r="AP167" s="43"/>
      <c r="AQ167" s="43"/>
      <c r="AR167" s="84">
        <v>0.9</v>
      </c>
      <c r="AS167" s="99" t="s">
        <v>1034</v>
      </c>
      <c r="AT167" s="92" t="s">
        <v>1154</v>
      </c>
    </row>
    <row r="168" spans="2:46" ht="69" customHeight="1" x14ac:dyDescent="0.25">
      <c r="B168" s="134"/>
      <c r="C168" s="178"/>
      <c r="D168" s="179"/>
      <c r="E168" s="179"/>
      <c r="F168" s="179"/>
      <c r="G168" s="179"/>
      <c r="H168" s="120"/>
      <c r="I168" s="120"/>
      <c r="J168" s="120"/>
      <c r="K168" s="120"/>
      <c r="L168" s="25" t="s">
        <v>659</v>
      </c>
      <c r="M168" s="183"/>
      <c r="N168" s="184"/>
      <c r="O168" s="184"/>
      <c r="P168" s="184"/>
      <c r="Q168" s="184"/>
      <c r="R168" s="184"/>
      <c r="S168" s="184"/>
      <c r="T168" s="184"/>
      <c r="U168" s="185"/>
      <c r="V168" s="120"/>
      <c r="W168" s="120"/>
      <c r="X168" s="120"/>
      <c r="Y168" s="120"/>
      <c r="Z168" s="89" t="s">
        <v>1033</v>
      </c>
      <c r="AA168" s="88" t="s">
        <v>1064</v>
      </c>
      <c r="AB168" s="25" t="s">
        <v>660</v>
      </c>
      <c r="AC168" s="1" t="s">
        <v>661</v>
      </c>
      <c r="AD168" s="60" t="s">
        <v>78</v>
      </c>
      <c r="AE168" s="60" t="s">
        <v>385</v>
      </c>
      <c r="AF168" s="61">
        <v>2</v>
      </c>
      <c r="AG168" s="44"/>
      <c r="AH168" s="44"/>
      <c r="AI168" s="43">
        <v>1</v>
      </c>
      <c r="AJ168" s="44"/>
      <c r="AK168" s="44"/>
      <c r="AL168" s="44"/>
      <c r="AM168" s="44"/>
      <c r="AN168" s="43">
        <v>1</v>
      </c>
      <c r="AO168" s="44"/>
      <c r="AP168" s="44"/>
      <c r="AQ168" s="44"/>
      <c r="AR168" s="44"/>
      <c r="AS168" s="99" t="s">
        <v>1033</v>
      </c>
      <c r="AT168" s="100" t="s">
        <v>1192</v>
      </c>
    </row>
    <row r="169" spans="2:46" ht="46.5" customHeight="1" x14ac:dyDescent="0.25">
      <c r="B169" s="134"/>
      <c r="C169" s="178"/>
      <c r="D169" s="179"/>
      <c r="E169" s="179"/>
      <c r="F169" s="179"/>
      <c r="G169" s="179"/>
      <c r="H169" s="120"/>
      <c r="I169" s="120"/>
      <c r="J169" s="120"/>
      <c r="K169" s="120"/>
      <c r="L169" s="25" t="s">
        <v>662</v>
      </c>
      <c r="M169" s="183"/>
      <c r="N169" s="184"/>
      <c r="O169" s="184"/>
      <c r="P169" s="184"/>
      <c r="Q169" s="184"/>
      <c r="R169" s="184"/>
      <c r="S169" s="184"/>
      <c r="T169" s="184"/>
      <c r="U169" s="185"/>
      <c r="V169" s="120"/>
      <c r="W169" s="120"/>
      <c r="X169" s="120"/>
      <c r="Y169" s="120"/>
      <c r="Z169" s="89" t="s">
        <v>1034</v>
      </c>
      <c r="AA169" s="88" t="s">
        <v>1071</v>
      </c>
      <c r="AB169" s="25" t="s">
        <v>663</v>
      </c>
      <c r="AC169" s="5" t="s">
        <v>664</v>
      </c>
      <c r="AD169" s="60" t="s">
        <v>83</v>
      </c>
      <c r="AE169" s="60" t="s">
        <v>84</v>
      </c>
      <c r="AF169" s="61">
        <v>1</v>
      </c>
      <c r="AG169" s="44"/>
      <c r="AH169" s="44"/>
      <c r="AI169" s="44"/>
      <c r="AJ169" s="44"/>
      <c r="AK169" s="44"/>
      <c r="AL169" s="44"/>
      <c r="AM169" s="44"/>
      <c r="AN169" s="44"/>
      <c r="AO169" s="44"/>
      <c r="AP169" s="44"/>
      <c r="AQ169" s="44"/>
      <c r="AR169" s="43">
        <v>1</v>
      </c>
      <c r="AS169" s="99" t="s">
        <v>1034</v>
      </c>
      <c r="AT169" s="92" t="s">
        <v>1120</v>
      </c>
    </row>
    <row r="170" spans="2:46" ht="69" customHeight="1" x14ac:dyDescent="0.25">
      <c r="B170" s="134"/>
      <c r="C170" s="178"/>
      <c r="D170" s="179"/>
      <c r="E170" s="179"/>
      <c r="F170" s="179"/>
      <c r="G170" s="179"/>
      <c r="H170" s="120"/>
      <c r="I170" s="120"/>
      <c r="J170" s="120"/>
      <c r="K170" s="120"/>
      <c r="L170" s="25" t="s">
        <v>665</v>
      </c>
      <c r="M170" s="183"/>
      <c r="N170" s="184"/>
      <c r="O170" s="184"/>
      <c r="P170" s="184"/>
      <c r="Q170" s="184"/>
      <c r="R170" s="184"/>
      <c r="S170" s="184"/>
      <c r="T170" s="184"/>
      <c r="U170" s="185"/>
      <c r="V170" s="120"/>
      <c r="W170" s="120"/>
      <c r="X170" s="120"/>
      <c r="Y170" s="120"/>
      <c r="Z170" s="89" t="s">
        <v>1034</v>
      </c>
      <c r="AA170" s="88" t="s">
        <v>1090</v>
      </c>
      <c r="AB170" s="25" t="s">
        <v>666</v>
      </c>
      <c r="AC170" s="1" t="s">
        <v>536</v>
      </c>
      <c r="AD170" s="60" t="s">
        <v>272</v>
      </c>
      <c r="AE170" s="60" t="s">
        <v>273</v>
      </c>
      <c r="AF170" s="61">
        <v>2</v>
      </c>
      <c r="AG170" s="43"/>
      <c r="AH170" s="43"/>
      <c r="AI170" s="43"/>
      <c r="AJ170" s="43"/>
      <c r="AK170" s="43"/>
      <c r="AL170" s="43">
        <v>1</v>
      </c>
      <c r="AM170" s="43"/>
      <c r="AN170" s="43"/>
      <c r="AO170" s="43"/>
      <c r="AP170" s="43">
        <v>1</v>
      </c>
      <c r="AQ170" s="44"/>
      <c r="AR170" s="44"/>
      <c r="AS170" s="99" t="s">
        <v>1034</v>
      </c>
      <c r="AT170" s="92" t="s">
        <v>1121</v>
      </c>
    </row>
    <row r="171" spans="2:46" ht="49.5" customHeight="1" x14ac:dyDescent="0.25">
      <c r="B171" s="134"/>
      <c r="C171" s="178"/>
      <c r="D171" s="179"/>
      <c r="E171" s="179"/>
      <c r="F171" s="179"/>
      <c r="G171" s="179"/>
      <c r="H171" s="120"/>
      <c r="I171" s="120"/>
      <c r="J171" s="120"/>
      <c r="K171" s="120"/>
      <c r="L171" s="25" t="s">
        <v>667</v>
      </c>
      <c r="M171" s="183"/>
      <c r="N171" s="184"/>
      <c r="O171" s="184"/>
      <c r="P171" s="184"/>
      <c r="Q171" s="184"/>
      <c r="R171" s="184"/>
      <c r="S171" s="184"/>
      <c r="T171" s="184"/>
      <c r="U171" s="185"/>
      <c r="V171" s="120"/>
      <c r="W171" s="120"/>
      <c r="X171" s="120"/>
      <c r="Y171" s="120"/>
      <c r="Z171" s="89" t="s">
        <v>1034</v>
      </c>
      <c r="AA171" s="88" t="s">
        <v>1082</v>
      </c>
      <c r="AB171" s="25" t="s">
        <v>668</v>
      </c>
      <c r="AC171" s="1" t="s">
        <v>539</v>
      </c>
      <c r="AD171" s="60" t="s">
        <v>669</v>
      </c>
      <c r="AE171" s="60" t="s">
        <v>94</v>
      </c>
      <c r="AF171" s="61">
        <v>12</v>
      </c>
      <c r="AG171" s="43">
        <v>1</v>
      </c>
      <c r="AH171" s="43">
        <v>1</v>
      </c>
      <c r="AI171" s="43">
        <v>1</v>
      </c>
      <c r="AJ171" s="43">
        <v>1</v>
      </c>
      <c r="AK171" s="43">
        <v>1</v>
      </c>
      <c r="AL171" s="43">
        <v>1</v>
      </c>
      <c r="AM171" s="43">
        <v>1</v>
      </c>
      <c r="AN171" s="43">
        <v>1</v>
      </c>
      <c r="AO171" s="43">
        <v>1</v>
      </c>
      <c r="AP171" s="43">
        <v>1</v>
      </c>
      <c r="AQ171" s="43">
        <v>1</v>
      </c>
      <c r="AR171" s="43">
        <v>1</v>
      </c>
      <c r="AS171" s="99" t="s">
        <v>1034</v>
      </c>
      <c r="AT171" s="92" t="s">
        <v>1198</v>
      </c>
    </row>
    <row r="172" spans="2:46" ht="42" customHeight="1" x14ac:dyDescent="0.25">
      <c r="B172" s="134"/>
      <c r="C172" s="178"/>
      <c r="D172" s="179"/>
      <c r="E172" s="179"/>
      <c r="F172" s="179"/>
      <c r="G172" s="179"/>
      <c r="H172" s="120"/>
      <c r="I172" s="120"/>
      <c r="J172" s="120"/>
      <c r="K172" s="120"/>
      <c r="L172" s="25" t="s">
        <v>670</v>
      </c>
      <c r="M172" s="183"/>
      <c r="N172" s="184"/>
      <c r="O172" s="184"/>
      <c r="P172" s="184"/>
      <c r="Q172" s="184"/>
      <c r="R172" s="184"/>
      <c r="S172" s="184"/>
      <c r="T172" s="184"/>
      <c r="U172" s="185"/>
      <c r="V172" s="120"/>
      <c r="W172" s="120"/>
      <c r="X172" s="120"/>
      <c r="Y172" s="120"/>
      <c r="Z172" s="89" t="s">
        <v>1034</v>
      </c>
      <c r="AA172" s="88" t="s">
        <v>1083</v>
      </c>
      <c r="AB172" s="25" t="s">
        <v>671</v>
      </c>
      <c r="AC172" s="1" t="s">
        <v>672</v>
      </c>
      <c r="AD172" s="60" t="s">
        <v>98</v>
      </c>
      <c r="AE172" s="60" t="s">
        <v>463</v>
      </c>
      <c r="AF172" s="85">
        <v>2</v>
      </c>
      <c r="AG172" s="44"/>
      <c r="AH172" s="44"/>
      <c r="AI172" s="44"/>
      <c r="AJ172" s="44"/>
      <c r="AK172" s="44"/>
      <c r="AL172" s="43">
        <v>1</v>
      </c>
      <c r="AM172" s="44"/>
      <c r="AN172" s="44"/>
      <c r="AO172" s="44"/>
      <c r="AP172" s="44"/>
      <c r="AQ172" s="44"/>
      <c r="AR172" s="43">
        <v>1</v>
      </c>
      <c r="AS172" s="99" t="s">
        <v>1034</v>
      </c>
      <c r="AT172" s="92" t="s">
        <v>1139</v>
      </c>
    </row>
    <row r="173" spans="2:46" ht="57" customHeight="1" x14ac:dyDescent="0.25">
      <c r="B173" s="134"/>
      <c r="C173" s="178"/>
      <c r="D173" s="179"/>
      <c r="E173" s="179"/>
      <c r="F173" s="179"/>
      <c r="G173" s="179"/>
      <c r="H173" s="120"/>
      <c r="I173" s="120"/>
      <c r="J173" s="120"/>
      <c r="K173" s="120"/>
      <c r="L173" s="25" t="s">
        <v>673</v>
      </c>
      <c r="M173" s="183"/>
      <c r="N173" s="184"/>
      <c r="O173" s="184"/>
      <c r="P173" s="184"/>
      <c r="Q173" s="184"/>
      <c r="R173" s="184"/>
      <c r="S173" s="184"/>
      <c r="T173" s="184"/>
      <c r="U173" s="185"/>
      <c r="V173" s="120"/>
      <c r="W173" s="120"/>
      <c r="X173" s="120"/>
      <c r="Y173" s="120"/>
      <c r="Z173" s="93" t="s">
        <v>1033</v>
      </c>
      <c r="AA173" s="94" t="s">
        <v>1078</v>
      </c>
      <c r="AB173" s="25" t="s">
        <v>674</v>
      </c>
      <c r="AC173" s="1" t="s">
        <v>675</v>
      </c>
      <c r="AD173" s="60" t="s">
        <v>676</v>
      </c>
      <c r="AE173" s="60" t="s">
        <v>523</v>
      </c>
      <c r="AF173" s="61">
        <v>4</v>
      </c>
      <c r="AG173" s="43"/>
      <c r="AH173" s="43">
        <v>1</v>
      </c>
      <c r="AI173" s="43"/>
      <c r="AJ173" s="43"/>
      <c r="AK173" s="43">
        <v>1</v>
      </c>
      <c r="AL173" s="43"/>
      <c r="AM173" s="43"/>
      <c r="AN173" s="43">
        <v>1</v>
      </c>
      <c r="AO173" s="43"/>
      <c r="AP173" s="43"/>
      <c r="AQ173" s="43">
        <v>1</v>
      </c>
      <c r="AR173" s="43"/>
      <c r="AS173" s="99" t="s">
        <v>1033</v>
      </c>
      <c r="AT173" s="92" t="s">
        <v>1185</v>
      </c>
    </row>
    <row r="174" spans="2:46" ht="34.5" customHeight="1" x14ac:dyDescent="0.25">
      <c r="B174" s="134"/>
      <c r="C174" s="178"/>
      <c r="D174" s="179"/>
      <c r="E174" s="179"/>
      <c r="F174" s="179"/>
      <c r="G174" s="179"/>
      <c r="H174" s="120"/>
      <c r="I174" s="120"/>
      <c r="J174" s="120"/>
      <c r="K174" s="120"/>
      <c r="L174" s="25"/>
      <c r="M174" s="183"/>
      <c r="N174" s="184"/>
      <c r="O174" s="184"/>
      <c r="P174" s="184"/>
      <c r="Q174" s="184"/>
      <c r="R174" s="184"/>
      <c r="S174" s="184"/>
      <c r="T174" s="184"/>
      <c r="U174" s="185"/>
      <c r="V174" s="120"/>
      <c r="W174" s="120"/>
      <c r="X174" s="120"/>
      <c r="Y174" s="120"/>
      <c r="Z174" s="89"/>
      <c r="AA174" s="88"/>
      <c r="AB174" s="25"/>
      <c r="AC174" s="32" t="s">
        <v>677</v>
      </c>
      <c r="AD174" s="60" t="s">
        <v>402</v>
      </c>
      <c r="AE174" s="60"/>
      <c r="AF174" s="63"/>
      <c r="AG174" s="44"/>
      <c r="AH174" s="44"/>
      <c r="AI174" s="44"/>
      <c r="AJ174" s="44"/>
      <c r="AK174" s="44"/>
      <c r="AL174" s="44"/>
      <c r="AM174" s="44"/>
      <c r="AN174" s="44"/>
      <c r="AO174" s="44"/>
      <c r="AP174" s="44"/>
      <c r="AQ174" s="44"/>
      <c r="AR174" s="44"/>
      <c r="AS174" s="99" t="s">
        <v>1037</v>
      </c>
      <c r="AT174" s="92" t="s">
        <v>1128</v>
      </c>
    </row>
    <row r="175" spans="2:46" ht="51" customHeight="1" x14ac:dyDescent="0.25">
      <c r="B175" s="134"/>
      <c r="C175" s="178"/>
      <c r="D175" s="179"/>
      <c r="E175" s="179"/>
      <c r="F175" s="179"/>
      <c r="G175" s="179"/>
      <c r="H175" s="120"/>
      <c r="I175" s="120"/>
      <c r="J175" s="120"/>
      <c r="K175" s="120"/>
      <c r="L175" s="25" t="s">
        <v>678</v>
      </c>
      <c r="M175" s="183"/>
      <c r="N175" s="184"/>
      <c r="O175" s="184"/>
      <c r="P175" s="184"/>
      <c r="Q175" s="184"/>
      <c r="R175" s="184"/>
      <c r="S175" s="184"/>
      <c r="T175" s="184"/>
      <c r="U175" s="185"/>
      <c r="V175" s="120"/>
      <c r="W175" s="120"/>
      <c r="X175" s="120"/>
      <c r="Y175" s="120"/>
      <c r="Z175" s="89" t="s">
        <v>1033</v>
      </c>
      <c r="AA175" s="98" t="s">
        <v>1092</v>
      </c>
      <c r="AB175" s="25" t="s">
        <v>679</v>
      </c>
      <c r="AC175" s="1" t="s">
        <v>680</v>
      </c>
      <c r="AD175" s="60" t="s">
        <v>681</v>
      </c>
      <c r="AE175" s="60" t="s">
        <v>113</v>
      </c>
      <c r="AF175" s="61">
        <v>2</v>
      </c>
      <c r="AG175" s="44"/>
      <c r="AH175" s="44"/>
      <c r="AI175" s="43">
        <v>1</v>
      </c>
      <c r="AJ175" s="44"/>
      <c r="AK175" s="44"/>
      <c r="AL175" s="44"/>
      <c r="AM175" s="44"/>
      <c r="AN175" s="44"/>
      <c r="AO175" s="43">
        <v>1</v>
      </c>
      <c r="AP175" s="44"/>
      <c r="AQ175" s="44"/>
      <c r="AR175" s="44"/>
      <c r="AS175" s="99" t="s">
        <v>1034</v>
      </c>
      <c r="AT175" s="92" t="s">
        <v>1126</v>
      </c>
    </row>
    <row r="176" spans="2:46" ht="69" customHeight="1" x14ac:dyDescent="0.25">
      <c r="B176" s="134"/>
      <c r="C176" s="178"/>
      <c r="D176" s="179"/>
      <c r="E176" s="179"/>
      <c r="F176" s="179"/>
      <c r="G176" s="179"/>
      <c r="H176" s="120"/>
      <c r="I176" s="120"/>
      <c r="J176" s="120"/>
      <c r="K176" s="120"/>
      <c r="L176" s="25" t="s">
        <v>682</v>
      </c>
      <c r="M176" s="183"/>
      <c r="N176" s="184"/>
      <c r="O176" s="184"/>
      <c r="P176" s="184"/>
      <c r="Q176" s="184"/>
      <c r="R176" s="184"/>
      <c r="S176" s="184"/>
      <c r="T176" s="184"/>
      <c r="U176" s="185"/>
      <c r="V176" s="120"/>
      <c r="W176" s="120"/>
      <c r="X176" s="120"/>
      <c r="Y176" s="120"/>
      <c r="Z176" s="89" t="s">
        <v>1033</v>
      </c>
      <c r="AA176" s="88" t="s">
        <v>1055</v>
      </c>
      <c r="AB176" s="25" t="s">
        <v>683</v>
      </c>
      <c r="AC176" s="5" t="s">
        <v>684</v>
      </c>
      <c r="AD176" s="60" t="s">
        <v>117</v>
      </c>
      <c r="AE176" s="60" t="s">
        <v>570</v>
      </c>
      <c r="AF176" s="72">
        <v>4</v>
      </c>
      <c r="AG176" s="44"/>
      <c r="AH176" s="44"/>
      <c r="AI176" s="48" t="s">
        <v>315</v>
      </c>
      <c r="AJ176" s="44"/>
      <c r="AK176" s="44"/>
      <c r="AL176" s="48">
        <v>1</v>
      </c>
      <c r="AM176" s="44"/>
      <c r="AN176" s="44"/>
      <c r="AO176" s="48" t="s">
        <v>315</v>
      </c>
      <c r="AP176" s="44"/>
      <c r="AQ176" s="44"/>
      <c r="AR176" s="48" t="s">
        <v>315</v>
      </c>
      <c r="AS176" s="99" t="s">
        <v>1033</v>
      </c>
      <c r="AT176" s="92" t="s">
        <v>1157</v>
      </c>
    </row>
    <row r="177" spans="2:46" ht="54.75" customHeight="1" x14ac:dyDescent="0.25">
      <c r="B177" s="134"/>
      <c r="C177" s="178"/>
      <c r="D177" s="179"/>
      <c r="E177" s="179"/>
      <c r="F177" s="179"/>
      <c r="G177" s="179"/>
      <c r="H177" s="120"/>
      <c r="I177" s="120"/>
      <c r="J177" s="120"/>
      <c r="K177" s="120"/>
      <c r="L177" s="25"/>
      <c r="M177" s="183"/>
      <c r="N177" s="184"/>
      <c r="O177" s="184"/>
      <c r="P177" s="184"/>
      <c r="Q177" s="184"/>
      <c r="R177" s="184"/>
      <c r="S177" s="184"/>
      <c r="T177" s="184"/>
      <c r="U177" s="185"/>
      <c r="V177" s="120"/>
      <c r="W177" s="120"/>
      <c r="X177" s="120"/>
      <c r="Y177" s="120"/>
      <c r="Z177" s="89"/>
      <c r="AA177" s="88"/>
      <c r="AB177" s="25"/>
      <c r="AC177" s="26" t="s">
        <v>120</v>
      </c>
      <c r="AD177" s="60" t="s">
        <v>121</v>
      </c>
      <c r="AE177" s="60"/>
      <c r="AF177" s="63"/>
      <c r="AG177" s="44"/>
      <c r="AH177" s="44"/>
      <c r="AI177" s="44"/>
      <c r="AJ177" s="44"/>
      <c r="AK177" s="44"/>
      <c r="AL177" s="44"/>
      <c r="AM177" s="44"/>
      <c r="AN177" s="44"/>
      <c r="AO177" s="44"/>
      <c r="AP177" s="44"/>
      <c r="AQ177" s="44"/>
      <c r="AR177" s="44"/>
      <c r="AS177" s="99" t="s">
        <v>1037</v>
      </c>
      <c r="AT177" s="92" t="s">
        <v>1128</v>
      </c>
    </row>
    <row r="178" spans="2:46" ht="63" customHeight="1" x14ac:dyDescent="0.25">
      <c r="B178" s="134"/>
      <c r="C178" s="178"/>
      <c r="D178" s="179"/>
      <c r="E178" s="179"/>
      <c r="F178" s="179"/>
      <c r="G178" s="179"/>
      <c r="H178" s="120"/>
      <c r="I178" s="120"/>
      <c r="J178" s="120"/>
      <c r="K178" s="120"/>
      <c r="L178" s="25" t="s">
        <v>685</v>
      </c>
      <c r="M178" s="183"/>
      <c r="N178" s="184"/>
      <c r="O178" s="184"/>
      <c r="P178" s="184"/>
      <c r="Q178" s="184"/>
      <c r="R178" s="184"/>
      <c r="S178" s="184"/>
      <c r="T178" s="184"/>
      <c r="U178" s="185"/>
      <c r="V178" s="120"/>
      <c r="W178" s="120"/>
      <c r="X178" s="120"/>
      <c r="Y178" s="120"/>
      <c r="Z178" s="89" t="s">
        <v>1033</v>
      </c>
      <c r="AA178" s="88" t="s">
        <v>1068</v>
      </c>
      <c r="AB178" s="25" t="s">
        <v>686</v>
      </c>
      <c r="AC178" s="5" t="s">
        <v>687</v>
      </c>
      <c r="AD178" s="60" t="s">
        <v>125</v>
      </c>
      <c r="AE178" s="60" t="s">
        <v>126</v>
      </c>
      <c r="AF178" s="62">
        <v>5</v>
      </c>
      <c r="AG178" s="45">
        <v>1</v>
      </c>
      <c r="AH178" s="45"/>
      <c r="AI178" s="45"/>
      <c r="AJ178" s="45">
        <v>1</v>
      </c>
      <c r="AK178" s="45"/>
      <c r="AL178" s="45"/>
      <c r="AM178" s="45">
        <v>1</v>
      </c>
      <c r="AN178" s="45"/>
      <c r="AO178" s="45">
        <v>1</v>
      </c>
      <c r="AP178" s="45"/>
      <c r="AQ178" s="45"/>
      <c r="AR178" s="45">
        <v>1</v>
      </c>
      <c r="AS178" s="99" t="s">
        <v>1033</v>
      </c>
      <c r="AT178" s="92" t="s">
        <v>1199</v>
      </c>
    </row>
    <row r="179" spans="2:46" ht="66" customHeight="1" x14ac:dyDescent="0.25">
      <c r="B179" s="134"/>
      <c r="C179" s="178"/>
      <c r="D179" s="179"/>
      <c r="E179" s="179"/>
      <c r="F179" s="179"/>
      <c r="G179" s="179"/>
      <c r="H179" s="120"/>
      <c r="I179" s="120"/>
      <c r="J179" s="120"/>
      <c r="K179" s="120"/>
      <c r="L179" s="25"/>
      <c r="M179" s="183"/>
      <c r="N179" s="184"/>
      <c r="O179" s="184"/>
      <c r="P179" s="184"/>
      <c r="Q179" s="184"/>
      <c r="R179" s="184"/>
      <c r="S179" s="184"/>
      <c r="T179" s="184"/>
      <c r="U179" s="185"/>
      <c r="V179" s="120"/>
      <c r="W179" s="120"/>
      <c r="X179" s="120"/>
      <c r="Y179" s="120"/>
      <c r="Z179" s="89"/>
      <c r="AA179" s="88"/>
      <c r="AB179" s="25"/>
      <c r="AC179" s="29" t="s">
        <v>688</v>
      </c>
      <c r="AD179" s="60" t="s">
        <v>129</v>
      </c>
      <c r="AE179" s="60"/>
      <c r="AF179" s="63"/>
      <c r="AG179" s="44"/>
      <c r="AH179" s="44"/>
      <c r="AI179" s="44"/>
      <c r="AJ179" s="44"/>
      <c r="AK179" s="44"/>
      <c r="AL179" s="44"/>
      <c r="AM179" s="44"/>
      <c r="AN179" s="44"/>
      <c r="AO179" s="44"/>
      <c r="AP179" s="44"/>
      <c r="AQ179" s="44"/>
      <c r="AR179" s="44"/>
      <c r="AS179" s="99" t="s">
        <v>1037</v>
      </c>
      <c r="AT179" s="92" t="s">
        <v>1128</v>
      </c>
    </row>
    <row r="180" spans="2:46" ht="52.5" customHeight="1" x14ac:dyDescent="0.25">
      <c r="B180" s="134"/>
      <c r="C180" s="178"/>
      <c r="D180" s="179"/>
      <c r="E180" s="179"/>
      <c r="F180" s="179"/>
      <c r="G180" s="179"/>
      <c r="H180" s="120"/>
      <c r="I180" s="120"/>
      <c r="J180" s="120"/>
      <c r="K180" s="120"/>
      <c r="L180" s="25" t="s">
        <v>689</v>
      </c>
      <c r="M180" s="183"/>
      <c r="N180" s="184"/>
      <c r="O180" s="184"/>
      <c r="P180" s="184"/>
      <c r="Q180" s="184"/>
      <c r="R180" s="184"/>
      <c r="S180" s="184"/>
      <c r="T180" s="184"/>
      <c r="U180" s="185"/>
      <c r="V180" s="120"/>
      <c r="W180" s="120"/>
      <c r="X180" s="120"/>
      <c r="Y180" s="120"/>
      <c r="Z180" s="89" t="s">
        <v>1033</v>
      </c>
      <c r="AA180" s="88" t="s">
        <v>1068</v>
      </c>
      <c r="AB180" s="25" t="s">
        <v>690</v>
      </c>
      <c r="AC180" s="1" t="s">
        <v>551</v>
      </c>
      <c r="AD180" s="60" t="s">
        <v>134</v>
      </c>
      <c r="AE180" s="60" t="s">
        <v>553</v>
      </c>
      <c r="AF180" s="61">
        <v>12</v>
      </c>
      <c r="AG180" s="43">
        <v>1</v>
      </c>
      <c r="AH180" s="43">
        <v>1</v>
      </c>
      <c r="AI180" s="43">
        <v>1</v>
      </c>
      <c r="AJ180" s="43">
        <v>1</v>
      </c>
      <c r="AK180" s="43">
        <v>1</v>
      </c>
      <c r="AL180" s="43">
        <v>1</v>
      </c>
      <c r="AM180" s="43">
        <v>1</v>
      </c>
      <c r="AN180" s="43">
        <v>1</v>
      </c>
      <c r="AO180" s="43">
        <v>1</v>
      </c>
      <c r="AP180" s="43">
        <v>1</v>
      </c>
      <c r="AQ180" s="43">
        <v>1</v>
      </c>
      <c r="AR180" s="43">
        <v>1</v>
      </c>
      <c r="AS180" s="99" t="s">
        <v>1033</v>
      </c>
      <c r="AT180" s="92" t="s">
        <v>1131</v>
      </c>
    </row>
    <row r="181" spans="2:46" ht="55.5" customHeight="1" x14ac:dyDescent="0.25">
      <c r="B181" s="134"/>
      <c r="C181" s="178"/>
      <c r="D181" s="179"/>
      <c r="E181" s="179"/>
      <c r="F181" s="179"/>
      <c r="G181" s="179"/>
      <c r="H181" s="120"/>
      <c r="I181" s="120"/>
      <c r="J181" s="120"/>
      <c r="K181" s="120"/>
      <c r="L181" s="25" t="s">
        <v>691</v>
      </c>
      <c r="M181" s="183"/>
      <c r="N181" s="184"/>
      <c r="O181" s="184"/>
      <c r="P181" s="184"/>
      <c r="Q181" s="184"/>
      <c r="R181" s="184"/>
      <c r="S181" s="184"/>
      <c r="T181" s="184"/>
      <c r="U181" s="185"/>
      <c r="V181" s="120"/>
      <c r="W181" s="120"/>
      <c r="X181" s="120"/>
      <c r="Y181" s="120"/>
      <c r="Z181" s="89" t="s">
        <v>1036</v>
      </c>
      <c r="AA181" s="88" t="s">
        <v>1108</v>
      </c>
      <c r="AB181" s="25" t="s">
        <v>692</v>
      </c>
      <c r="AC181" s="33" t="s">
        <v>310</v>
      </c>
      <c r="AD181" s="60"/>
      <c r="AE181" s="43"/>
      <c r="AF181" s="61"/>
      <c r="AG181" s="44"/>
      <c r="AH181" s="44"/>
      <c r="AI181" s="44"/>
      <c r="AJ181" s="44"/>
      <c r="AK181" s="43"/>
      <c r="AL181" s="44"/>
      <c r="AM181" s="44"/>
      <c r="AN181" s="44"/>
      <c r="AO181" s="43"/>
      <c r="AP181" s="44"/>
      <c r="AQ181" s="44"/>
      <c r="AR181" s="44"/>
      <c r="AS181" s="99" t="s">
        <v>1036</v>
      </c>
      <c r="AT181" s="92" t="s">
        <v>1200</v>
      </c>
    </row>
    <row r="182" spans="2:46" ht="64.5" customHeight="1" x14ac:dyDescent="0.25">
      <c r="B182" s="134"/>
      <c r="C182" s="178"/>
      <c r="D182" s="179"/>
      <c r="E182" s="179"/>
      <c r="F182" s="138"/>
      <c r="G182" s="138"/>
      <c r="H182" s="120"/>
      <c r="I182" s="120"/>
      <c r="J182" s="120"/>
      <c r="K182" s="120"/>
      <c r="L182" s="25" t="s">
        <v>693</v>
      </c>
      <c r="M182" s="183"/>
      <c r="N182" s="184"/>
      <c r="O182" s="184"/>
      <c r="P182" s="184"/>
      <c r="Q182" s="184"/>
      <c r="R182" s="184"/>
      <c r="S182" s="184"/>
      <c r="T182" s="184"/>
      <c r="U182" s="185"/>
      <c r="V182" s="120"/>
      <c r="W182" s="120"/>
      <c r="X182" s="120"/>
      <c r="Y182" s="120"/>
      <c r="Z182" s="89" t="s">
        <v>1034</v>
      </c>
      <c r="AA182" s="88" t="s">
        <v>1094</v>
      </c>
      <c r="AB182" s="25" t="s">
        <v>694</v>
      </c>
      <c r="AC182" s="1" t="s">
        <v>695</v>
      </c>
      <c r="AD182" s="77" t="s">
        <v>696</v>
      </c>
      <c r="AE182" s="60" t="s">
        <v>697</v>
      </c>
      <c r="AF182" s="61">
        <v>2</v>
      </c>
      <c r="AG182" s="43"/>
      <c r="AH182" s="43"/>
      <c r="AI182" s="43"/>
      <c r="AJ182" s="43"/>
      <c r="AK182" s="43"/>
      <c r="AL182" s="43">
        <v>1</v>
      </c>
      <c r="AM182" s="43"/>
      <c r="AN182" s="43"/>
      <c r="AO182" s="43"/>
      <c r="AP182" s="43"/>
      <c r="AQ182" s="43"/>
      <c r="AR182" s="43">
        <v>1</v>
      </c>
      <c r="AS182" s="99" t="s">
        <v>1034</v>
      </c>
      <c r="AT182" s="92" t="s">
        <v>1191</v>
      </c>
    </row>
    <row r="183" spans="2:46" ht="48" customHeight="1" x14ac:dyDescent="0.25">
      <c r="B183" s="134"/>
      <c r="C183" s="178"/>
      <c r="D183" s="179"/>
      <c r="E183" s="179"/>
      <c r="F183" s="137" t="str">
        <f>'[1]3-IDENTIFICACIÓN DEL RIESGO'!H83</f>
        <v>Existencia de intereses particulares y/o privados en predios de comunidades étnicas.</v>
      </c>
      <c r="G183" s="137" t="str">
        <f>'[1]3-IDENTIFICACIÓN DEL RIESGO'!L83</f>
        <v>Afectación en las relaciones de confianza con las comunidades étnicas.</v>
      </c>
      <c r="H183" s="120"/>
      <c r="I183" s="120"/>
      <c r="J183" s="120"/>
      <c r="K183" s="120"/>
      <c r="L183" s="25" t="s">
        <v>698</v>
      </c>
      <c r="M183" s="183"/>
      <c r="N183" s="184"/>
      <c r="O183" s="184"/>
      <c r="P183" s="184"/>
      <c r="Q183" s="184"/>
      <c r="R183" s="184"/>
      <c r="S183" s="184"/>
      <c r="T183" s="184"/>
      <c r="U183" s="185"/>
      <c r="V183" s="120"/>
      <c r="W183" s="120"/>
      <c r="X183" s="120"/>
      <c r="Y183" s="120"/>
      <c r="Z183" s="89" t="s">
        <v>1033</v>
      </c>
      <c r="AA183" s="88" t="s">
        <v>1095</v>
      </c>
      <c r="AB183" s="25" t="s">
        <v>699</v>
      </c>
      <c r="AC183" s="5" t="s">
        <v>700</v>
      </c>
      <c r="AD183" s="60" t="s">
        <v>701</v>
      </c>
      <c r="AE183" s="60" t="s">
        <v>702</v>
      </c>
      <c r="AF183" s="62">
        <v>4</v>
      </c>
      <c r="AG183" s="45"/>
      <c r="AH183" s="45"/>
      <c r="AI183" s="45">
        <v>1</v>
      </c>
      <c r="AJ183" s="45"/>
      <c r="AK183" s="45"/>
      <c r="AL183" s="45">
        <v>1</v>
      </c>
      <c r="AM183" s="45"/>
      <c r="AN183" s="45"/>
      <c r="AO183" s="45">
        <v>1</v>
      </c>
      <c r="AP183" s="45"/>
      <c r="AQ183" s="45"/>
      <c r="AR183" s="45">
        <v>1</v>
      </c>
      <c r="AS183" s="99" t="s">
        <v>1034</v>
      </c>
      <c r="AT183" s="92" t="s">
        <v>1136</v>
      </c>
    </row>
    <row r="184" spans="2:46" ht="57" customHeight="1" x14ac:dyDescent="0.25">
      <c r="B184" s="134"/>
      <c r="C184" s="178"/>
      <c r="D184" s="179"/>
      <c r="E184" s="179"/>
      <c r="F184" s="179"/>
      <c r="G184" s="179"/>
      <c r="H184" s="120"/>
      <c r="I184" s="120"/>
      <c r="J184" s="120"/>
      <c r="K184" s="120"/>
      <c r="L184" s="25" t="s">
        <v>703</v>
      </c>
      <c r="M184" s="183"/>
      <c r="N184" s="184"/>
      <c r="O184" s="184"/>
      <c r="P184" s="184"/>
      <c r="Q184" s="184"/>
      <c r="R184" s="184"/>
      <c r="S184" s="184"/>
      <c r="T184" s="184"/>
      <c r="U184" s="185"/>
      <c r="V184" s="120"/>
      <c r="W184" s="120"/>
      <c r="X184" s="120"/>
      <c r="Y184" s="120"/>
      <c r="Z184" s="89" t="s">
        <v>1034</v>
      </c>
      <c r="AA184" s="88" t="s">
        <v>1098</v>
      </c>
      <c r="AB184" s="25" t="s">
        <v>704</v>
      </c>
      <c r="AC184" s="1" t="s">
        <v>444</v>
      </c>
      <c r="AD184" s="60" t="s">
        <v>705</v>
      </c>
      <c r="AE184" s="60" t="s">
        <v>159</v>
      </c>
      <c r="AF184" s="63">
        <v>0.7</v>
      </c>
      <c r="AG184" s="43"/>
      <c r="AH184" s="43"/>
      <c r="AI184" s="44">
        <v>0.3</v>
      </c>
      <c r="AJ184" s="43"/>
      <c r="AK184" s="43"/>
      <c r="AL184" s="43"/>
      <c r="AM184" s="43"/>
      <c r="AN184" s="43"/>
      <c r="AO184" s="44">
        <v>0.4</v>
      </c>
      <c r="AP184" s="44"/>
      <c r="AQ184" s="44"/>
      <c r="AR184" s="44"/>
      <c r="AS184" s="99" t="s">
        <v>1034</v>
      </c>
      <c r="AT184" s="92" t="s">
        <v>1136</v>
      </c>
    </row>
    <row r="185" spans="2:46" ht="91.5" customHeight="1" x14ac:dyDescent="0.25">
      <c r="B185" s="134"/>
      <c r="C185" s="178"/>
      <c r="D185" s="179"/>
      <c r="E185" s="179"/>
      <c r="F185" s="179"/>
      <c r="G185" s="179"/>
      <c r="H185" s="120"/>
      <c r="I185" s="120"/>
      <c r="J185" s="120"/>
      <c r="K185" s="120"/>
      <c r="L185" s="25" t="s">
        <v>706</v>
      </c>
      <c r="M185" s="183"/>
      <c r="N185" s="184"/>
      <c r="O185" s="184"/>
      <c r="P185" s="184"/>
      <c r="Q185" s="184"/>
      <c r="R185" s="184"/>
      <c r="S185" s="184"/>
      <c r="T185" s="184"/>
      <c r="U185" s="185"/>
      <c r="V185" s="120"/>
      <c r="W185" s="120"/>
      <c r="X185" s="120"/>
      <c r="Y185" s="120"/>
      <c r="Z185" s="89" t="s">
        <v>1033</v>
      </c>
      <c r="AA185" s="88" t="s">
        <v>1098</v>
      </c>
      <c r="AB185" s="25" t="s">
        <v>707</v>
      </c>
      <c r="AC185" s="5" t="s">
        <v>438</v>
      </c>
      <c r="AD185" s="60" t="s">
        <v>163</v>
      </c>
      <c r="AE185" s="60" t="s">
        <v>439</v>
      </c>
      <c r="AF185" s="59">
        <v>100</v>
      </c>
      <c r="AG185" s="43"/>
      <c r="AH185" s="44">
        <v>0.3</v>
      </c>
      <c r="AI185" s="43"/>
      <c r="AJ185" s="44"/>
      <c r="AK185" s="43"/>
      <c r="AL185" s="44">
        <v>0.3</v>
      </c>
      <c r="AM185" s="43"/>
      <c r="AN185" s="43"/>
      <c r="AO185" s="43"/>
      <c r="AP185" s="44">
        <v>0.4</v>
      </c>
      <c r="AQ185" s="44"/>
      <c r="AR185" s="44"/>
      <c r="AS185" s="99" t="s">
        <v>1033</v>
      </c>
      <c r="AT185" s="92" t="s">
        <v>1137</v>
      </c>
    </row>
    <row r="186" spans="2:46" ht="58.5" customHeight="1" x14ac:dyDescent="0.25">
      <c r="B186" s="134"/>
      <c r="C186" s="178"/>
      <c r="D186" s="179"/>
      <c r="E186" s="179"/>
      <c r="F186" s="179"/>
      <c r="G186" s="179"/>
      <c r="H186" s="120"/>
      <c r="I186" s="120"/>
      <c r="J186" s="120"/>
      <c r="K186" s="120"/>
      <c r="L186" s="25" t="s">
        <v>708</v>
      </c>
      <c r="M186" s="183"/>
      <c r="N186" s="184"/>
      <c r="O186" s="184"/>
      <c r="P186" s="184"/>
      <c r="Q186" s="184"/>
      <c r="R186" s="184"/>
      <c r="S186" s="184"/>
      <c r="T186" s="184"/>
      <c r="U186" s="185"/>
      <c r="V186" s="120"/>
      <c r="W186" s="120"/>
      <c r="X186" s="120"/>
      <c r="Y186" s="120"/>
      <c r="Z186" s="89" t="s">
        <v>1033</v>
      </c>
      <c r="AA186" s="88" t="s">
        <v>1098</v>
      </c>
      <c r="AB186" s="25" t="s">
        <v>709</v>
      </c>
      <c r="AC186" s="1" t="s">
        <v>710</v>
      </c>
      <c r="AD186" s="60" t="s">
        <v>604</v>
      </c>
      <c r="AE186" s="60" t="s">
        <v>562</v>
      </c>
      <c r="AF186" s="61">
        <v>2</v>
      </c>
      <c r="AG186" s="43"/>
      <c r="AH186" s="43"/>
      <c r="AI186" s="43">
        <v>1</v>
      </c>
      <c r="AJ186" s="43"/>
      <c r="AK186" s="43"/>
      <c r="AL186" s="43"/>
      <c r="AM186" s="43"/>
      <c r="AN186" s="43"/>
      <c r="AO186" s="43">
        <v>1</v>
      </c>
      <c r="AP186" s="44"/>
      <c r="AQ186" s="44"/>
      <c r="AR186" s="44"/>
      <c r="AS186" s="99" t="s">
        <v>1034</v>
      </c>
      <c r="AT186" s="92" t="s">
        <v>1173</v>
      </c>
    </row>
    <row r="187" spans="2:46" ht="58.5" customHeight="1" x14ac:dyDescent="0.25">
      <c r="B187" s="134"/>
      <c r="C187" s="178"/>
      <c r="D187" s="179"/>
      <c r="E187" s="179"/>
      <c r="F187" s="179"/>
      <c r="G187" s="179"/>
      <c r="H187" s="120"/>
      <c r="I187" s="120"/>
      <c r="J187" s="120"/>
      <c r="K187" s="120"/>
      <c r="L187" s="25" t="s">
        <v>711</v>
      </c>
      <c r="M187" s="183"/>
      <c r="N187" s="184"/>
      <c r="O187" s="184"/>
      <c r="P187" s="184"/>
      <c r="Q187" s="184"/>
      <c r="R187" s="184"/>
      <c r="S187" s="184"/>
      <c r="T187" s="184"/>
      <c r="U187" s="185"/>
      <c r="V187" s="120"/>
      <c r="W187" s="120"/>
      <c r="X187" s="120"/>
      <c r="Y187" s="120"/>
      <c r="Z187" s="89" t="s">
        <v>1034</v>
      </c>
      <c r="AA187" s="88" t="s">
        <v>1100</v>
      </c>
      <c r="AB187" s="25" t="s">
        <v>712</v>
      </c>
      <c r="AC187" s="5" t="s">
        <v>444</v>
      </c>
      <c r="AD187" s="60" t="s">
        <v>171</v>
      </c>
      <c r="AE187" s="60" t="s">
        <v>159</v>
      </c>
      <c r="AF187" s="63">
        <v>0.5</v>
      </c>
      <c r="AG187" s="44"/>
      <c r="AH187" s="44"/>
      <c r="AI187" s="44"/>
      <c r="AJ187" s="44"/>
      <c r="AK187" s="44"/>
      <c r="AL187" s="44"/>
      <c r="AM187" s="44"/>
      <c r="AN187" s="44"/>
      <c r="AO187" s="44"/>
      <c r="AP187" s="44"/>
      <c r="AQ187" s="44"/>
      <c r="AR187" s="44">
        <v>0.5</v>
      </c>
      <c r="AS187" s="99" t="s">
        <v>1034</v>
      </c>
      <c r="AT187" s="92" t="s">
        <v>1139</v>
      </c>
    </row>
    <row r="188" spans="2:46" ht="57" customHeight="1" x14ac:dyDescent="0.25">
      <c r="B188" s="134"/>
      <c r="C188" s="178"/>
      <c r="D188" s="179"/>
      <c r="E188" s="179"/>
      <c r="F188" s="179"/>
      <c r="G188" s="179"/>
      <c r="H188" s="120"/>
      <c r="I188" s="120"/>
      <c r="J188" s="120"/>
      <c r="K188" s="120"/>
      <c r="L188" s="25" t="s">
        <v>713</v>
      </c>
      <c r="M188" s="183"/>
      <c r="N188" s="184"/>
      <c r="O188" s="184"/>
      <c r="P188" s="184"/>
      <c r="Q188" s="184"/>
      <c r="R188" s="184"/>
      <c r="S188" s="184"/>
      <c r="T188" s="184"/>
      <c r="U188" s="185"/>
      <c r="V188" s="120"/>
      <c r="W188" s="120"/>
      <c r="X188" s="120"/>
      <c r="Y188" s="120"/>
      <c r="Z188" s="89" t="s">
        <v>1033</v>
      </c>
      <c r="AA188" s="88" t="s">
        <v>1098</v>
      </c>
      <c r="AB188" s="25" t="s">
        <v>714</v>
      </c>
      <c r="AC188" s="1" t="s">
        <v>715</v>
      </c>
      <c r="AD188" s="60" t="s">
        <v>176</v>
      </c>
      <c r="AE188" s="60" t="s">
        <v>716</v>
      </c>
      <c r="AF188" s="43">
        <v>4</v>
      </c>
      <c r="AG188" s="44"/>
      <c r="AH188" s="44"/>
      <c r="AI188" s="43">
        <v>1</v>
      </c>
      <c r="AJ188" s="43"/>
      <c r="AK188" s="44"/>
      <c r="AL188" s="43">
        <v>1</v>
      </c>
      <c r="AM188" s="44"/>
      <c r="AN188" s="43"/>
      <c r="AO188" s="43">
        <v>1</v>
      </c>
      <c r="AP188" s="44"/>
      <c r="AQ188" s="44"/>
      <c r="AR188" s="43">
        <v>1</v>
      </c>
      <c r="AS188" s="99" t="s">
        <v>1033</v>
      </c>
      <c r="AT188" s="92" t="s">
        <v>1140</v>
      </c>
    </row>
    <row r="189" spans="2:46" ht="49.5" customHeight="1" x14ac:dyDescent="0.25">
      <c r="B189" s="134"/>
      <c r="C189" s="178"/>
      <c r="D189" s="179"/>
      <c r="E189" s="179"/>
      <c r="F189" s="179"/>
      <c r="G189" s="179"/>
      <c r="H189" s="120"/>
      <c r="I189" s="120"/>
      <c r="J189" s="120"/>
      <c r="K189" s="120"/>
      <c r="L189" s="25" t="s">
        <v>717</v>
      </c>
      <c r="M189" s="183"/>
      <c r="N189" s="184"/>
      <c r="O189" s="184"/>
      <c r="P189" s="184"/>
      <c r="Q189" s="184"/>
      <c r="R189" s="184"/>
      <c r="S189" s="184"/>
      <c r="T189" s="184"/>
      <c r="U189" s="185"/>
      <c r="V189" s="120"/>
      <c r="W189" s="120"/>
      <c r="X189" s="120"/>
      <c r="Y189" s="120"/>
      <c r="Z189" s="89" t="s">
        <v>1033</v>
      </c>
      <c r="AA189" s="88" t="s">
        <v>1098</v>
      </c>
      <c r="AB189" s="25" t="s">
        <v>718</v>
      </c>
      <c r="AC189" s="5" t="s">
        <v>719</v>
      </c>
      <c r="AD189" s="58" t="s">
        <v>181</v>
      </c>
      <c r="AE189" s="58" t="s">
        <v>720</v>
      </c>
      <c r="AF189" s="67">
        <v>2</v>
      </c>
      <c r="AG189" s="47"/>
      <c r="AH189" s="47"/>
      <c r="AI189" s="55">
        <v>1</v>
      </c>
      <c r="AJ189" s="55"/>
      <c r="AK189" s="55"/>
      <c r="AL189" s="55"/>
      <c r="AM189" s="55"/>
      <c r="AN189" s="55"/>
      <c r="AO189" s="55">
        <v>1</v>
      </c>
      <c r="AP189" s="44"/>
      <c r="AQ189" s="44"/>
      <c r="AR189" s="44"/>
      <c r="AS189" s="99" t="s">
        <v>1033</v>
      </c>
      <c r="AT189" s="92" t="s">
        <v>1142</v>
      </c>
    </row>
    <row r="190" spans="2:46" ht="72" customHeight="1" x14ac:dyDescent="0.25">
      <c r="B190" s="134"/>
      <c r="C190" s="178"/>
      <c r="D190" s="179"/>
      <c r="E190" s="179"/>
      <c r="F190" s="179"/>
      <c r="G190" s="179"/>
      <c r="H190" s="120"/>
      <c r="I190" s="120"/>
      <c r="J190" s="120"/>
      <c r="K190" s="120"/>
      <c r="L190" s="25" t="s">
        <v>721</v>
      </c>
      <c r="M190" s="183"/>
      <c r="N190" s="184"/>
      <c r="O190" s="184"/>
      <c r="P190" s="184"/>
      <c r="Q190" s="184"/>
      <c r="R190" s="184"/>
      <c r="S190" s="184"/>
      <c r="T190" s="184"/>
      <c r="U190" s="185"/>
      <c r="V190" s="120"/>
      <c r="W190" s="120"/>
      <c r="X190" s="120"/>
      <c r="Y190" s="120"/>
      <c r="Z190" s="89" t="s">
        <v>1033</v>
      </c>
      <c r="AA190" s="88" t="s">
        <v>1098</v>
      </c>
      <c r="AB190" s="25" t="s">
        <v>722</v>
      </c>
      <c r="AC190" s="5" t="s">
        <v>157</v>
      </c>
      <c r="AD190" s="58" t="s">
        <v>185</v>
      </c>
      <c r="AE190" s="58" t="s">
        <v>186</v>
      </c>
      <c r="AF190" s="62">
        <v>2</v>
      </c>
      <c r="AG190" s="44"/>
      <c r="AH190" s="46">
        <v>1</v>
      </c>
      <c r="AI190" s="46"/>
      <c r="AJ190" s="44"/>
      <c r="AK190" s="44"/>
      <c r="AL190" s="44"/>
      <c r="AM190" s="46">
        <v>1</v>
      </c>
      <c r="AN190" s="44"/>
      <c r="AO190" s="44"/>
      <c r="AP190" s="44"/>
      <c r="AQ190" s="44"/>
      <c r="AR190" s="44"/>
      <c r="AS190" s="99" t="s">
        <v>1033</v>
      </c>
      <c r="AT190" s="100" t="s">
        <v>1192</v>
      </c>
    </row>
    <row r="191" spans="2:46" ht="54" customHeight="1" x14ac:dyDescent="0.25">
      <c r="B191" s="134"/>
      <c r="C191" s="178"/>
      <c r="D191" s="179"/>
      <c r="E191" s="179"/>
      <c r="F191" s="179"/>
      <c r="G191" s="179"/>
      <c r="H191" s="120"/>
      <c r="I191" s="120"/>
      <c r="J191" s="120"/>
      <c r="K191" s="120"/>
      <c r="L191" s="25" t="s">
        <v>723</v>
      </c>
      <c r="M191" s="183"/>
      <c r="N191" s="184"/>
      <c r="O191" s="184"/>
      <c r="P191" s="184"/>
      <c r="Q191" s="184"/>
      <c r="R191" s="184"/>
      <c r="S191" s="184"/>
      <c r="T191" s="184"/>
      <c r="U191" s="185"/>
      <c r="V191" s="120"/>
      <c r="W191" s="120"/>
      <c r="X191" s="120"/>
      <c r="Y191" s="120"/>
      <c r="Z191" s="89" t="s">
        <v>1033</v>
      </c>
      <c r="AA191" s="88" t="s">
        <v>1098</v>
      </c>
      <c r="AB191" s="25" t="s">
        <v>724</v>
      </c>
      <c r="AC191" s="5" t="s">
        <v>725</v>
      </c>
      <c r="AD191" s="60" t="s">
        <v>190</v>
      </c>
      <c r="AE191" s="60" t="s">
        <v>74</v>
      </c>
      <c r="AF191" s="62">
        <v>4</v>
      </c>
      <c r="AG191" s="44"/>
      <c r="AH191" s="46"/>
      <c r="AI191" s="46">
        <v>1</v>
      </c>
      <c r="AJ191" s="44"/>
      <c r="AK191" s="44"/>
      <c r="AL191" s="46">
        <v>1</v>
      </c>
      <c r="AM191" s="44"/>
      <c r="AN191" s="43"/>
      <c r="AO191" s="43">
        <v>1</v>
      </c>
      <c r="AP191" s="43"/>
      <c r="AQ191" s="43"/>
      <c r="AR191" s="43">
        <v>1</v>
      </c>
      <c r="AS191" s="99" t="s">
        <v>1033</v>
      </c>
      <c r="AT191" s="92" t="s">
        <v>1142</v>
      </c>
    </row>
    <row r="192" spans="2:46" ht="54" customHeight="1" x14ac:dyDescent="0.25">
      <c r="B192" s="134"/>
      <c r="C192" s="178"/>
      <c r="D192" s="179"/>
      <c r="E192" s="179"/>
      <c r="F192" s="179"/>
      <c r="G192" s="179"/>
      <c r="H192" s="120"/>
      <c r="I192" s="120"/>
      <c r="J192" s="120"/>
      <c r="K192" s="120"/>
      <c r="L192" s="25" t="s">
        <v>726</v>
      </c>
      <c r="M192" s="183"/>
      <c r="N192" s="184"/>
      <c r="O192" s="184"/>
      <c r="P192" s="184"/>
      <c r="Q192" s="184"/>
      <c r="R192" s="184"/>
      <c r="S192" s="184"/>
      <c r="T192" s="184"/>
      <c r="U192" s="185"/>
      <c r="V192" s="120"/>
      <c r="W192" s="120"/>
      <c r="X192" s="120"/>
      <c r="Y192" s="120"/>
      <c r="Z192" s="89" t="s">
        <v>1034</v>
      </c>
      <c r="AA192" s="88" t="s">
        <v>1103</v>
      </c>
      <c r="AB192" s="25" t="s">
        <v>727</v>
      </c>
      <c r="AC192" s="5" t="s">
        <v>728</v>
      </c>
      <c r="AD192" s="60" t="s">
        <v>194</v>
      </c>
      <c r="AE192" s="43" t="s">
        <v>729</v>
      </c>
      <c r="AF192" s="62">
        <v>1</v>
      </c>
      <c r="AG192" s="44"/>
      <c r="AH192" s="44"/>
      <c r="AI192" s="44"/>
      <c r="AJ192" s="46">
        <v>1</v>
      </c>
      <c r="AK192" s="44"/>
      <c r="AL192" s="44"/>
      <c r="AM192" s="44"/>
      <c r="AN192" s="44"/>
      <c r="AO192" s="44"/>
      <c r="AP192" s="44"/>
      <c r="AQ192" s="44"/>
      <c r="AR192" s="44"/>
      <c r="AS192" s="99" t="s">
        <v>1033</v>
      </c>
      <c r="AT192" s="100" t="s">
        <v>1192</v>
      </c>
    </row>
    <row r="193" spans="2:46" ht="60" customHeight="1" x14ac:dyDescent="0.25">
      <c r="B193" s="134"/>
      <c r="C193" s="178"/>
      <c r="D193" s="179"/>
      <c r="E193" s="179"/>
      <c r="F193" s="179"/>
      <c r="G193" s="179"/>
      <c r="H193" s="120"/>
      <c r="I193" s="120"/>
      <c r="J193" s="120"/>
      <c r="K193" s="120"/>
      <c r="L193" s="25" t="s">
        <v>730</v>
      </c>
      <c r="M193" s="183"/>
      <c r="N193" s="184"/>
      <c r="O193" s="184"/>
      <c r="P193" s="184"/>
      <c r="Q193" s="184"/>
      <c r="R193" s="184"/>
      <c r="S193" s="184"/>
      <c r="T193" s="184"/>
      <c r="U193" s="185"/>
      <c r="V193" s="120"/>
      <c r="W193" s="120"/>
      <c r="X193" s="120"/>
      <c r="Y193" s="120"/>
      <c r="Z193" s="89" t="s">
        <v>1033</v>
      </c>
      <c r="AA193" s="92" t="s">
        <v>1113</v>
      </c>
      <c r="AB193" s="25" t="s">
        <v>731</v>
      </c>
      <c r="AC193" s="1" t="s">
        <v>732</v>
      </c>
      <c r="AD193" s="60" t="s">
        <v>356</v>
      </c>
      <c r="AE193" s="60" t="s">
        <v>733</v>
      </c>
      <c r="AF193" s="61">
        <v>3</v>
      </c>
      <c r="AG193" s="44"/>
      <c r="AH193" s="44"/>
      <c r="AI193" s="43">
        <v>1</v>
      </c>
      <c r="AJ193" s="44"/>
      <c r="AK193" s="44"/>
      <c r="AL193" s="43">
        <v>1</v>
      </c>
      <c r="AM193" s="44"/>
      <c r="AN193" s="44"/>
      <c r="AO193" s="43">
        <v>1</v>
      </c>
      <c r="AP193" s="44"/>
      <c r="AQ193" s="44"/>
      <c r="AR193" s="43">
        <v>1</v>
      </c>
      <c r="AS193" s="99" t="s">
        <v>1033</v>
      </c>
      <c r="AT193" s="92" t="s">
        <v>1141</v>
      </c>
    </row>
    <row r="194" spans="2:46" ht="52.5" customHeight="1" x14ac:dyDescent="0.25">
      <c r="B194" s="134"/>
      <c r="C194" s="178"/>
      <c r="D194" s="179"/>
      <c r="E194" s="179"/>
      <c r="F194" s="179"/>
      <c r="G194" s="179"/>
      <c r="H194" s="120"/>
      <c r="I194" s="120"/>
      <c r="J194" s="120"/>
      <c r="K194" s="120"/>
      <c r="L194" s="25" t="s">
        <v>734</v>
      </c>
      <c r="M194" s="183"/>
      <c r="N194" s="184"/>
      <c r="O194" s="184"/>
      <c r="P194" s="184"/>
      <c r="Q194" s="184"/>
      <c r="R194" s="184"/>
      <c r="S194" s="184"/>
      <c r="T194" s="184"/>
      <c r="U194" s="185"/>
      <c r="V194" s="120"/>
      <c r="W194" s="120"/>
      <c r="X194" s="120"/>
      <c r="Y194" s="120"/>
      <c r="Z194" s="89" t="s">
        <v>1033</v>
      </c>
      <c r="AA194" s="91" t="s">
        <v>1114</v>
      </c>
      <c r="AB194" s="25" t="s">
        <v>735</v>
      </c>
      <c r="AC194" s="1" t="s">
        <v>695</v>
      </c>
      <c r="AD194" s="60" t="s">
        <v>204</v>
      </c>
      <c r="AE194" s="60" t="s">
        <v>697</v>
      </c>
      <c r="AF194" s="61">
        <v>2</v>
      </c>
      <c r="AG194" s="44"/>
      <c r="AH194" s="44"/>
      <c r="AI194" s="44"/>
      <c r="AJ194" s="44"/>
      <c r="AK194" s="44"/>
      <c r="AL194" s="43">
        <v>1</v>
      </c>
      <c r="AM194" s="44"/>
      <c r="AN194" s="44"/>
      <c r="AO194" s="44"/>
      <c r="AP194" s="44"/>
      <c r="AQ194" s="44"/>
      <c r="AR194" s="43">
        <v>1</v>
      </c>
      <c r="AS194" s="99" t="s">
        <v>1034</v>
      </c>
      <c r="AT194" s="92" t="s">
        <v>1201</v>
      </c>
    </row>
    <row r="195" spans="2:46" ht="52.5" customHeight="1" x14ac:dyDescent="0.25">
      <c r="B195" s="134"/>
      <c r="C195" s="178"/>
      <c r="D195" s="179"/>
      <c r="E195" s="179"/>
      <c r="F195" s="179"/>
      <c r="G195" s="179"/>
      <c r="H195" s="120"/>
      <c r="I195" s="120"/>
      <c r="J195" s="120"/>
      <c r="K195" s="120"/>
      <c r="L195" s="25" t="s">
        <v>736</v>
      </c>
      <c r="M195" s="183"/>
      <c r="N195" s="184"/>
      <c r="O195" s="184"/>
      <c r="P195" s="184"/>
      <c r="Q195" s="184"/>
      <c r="R195" s="184"/>
      <c r="S195" s="184"/>
      <c r="T195" s="184"/>
      <c r="U195" s="185"/>
      <c r="V195" s="120"/>
      <c r="W195" s="120"/>
      <c r="X195" s="120"/>
      <c r="Y195" s="120"/>
      <c r="Z195" s="89" t="s">
        <v>1033</v>
      </c>
      <c r="AA195" s="88" t="s">
        <v>1104</v>
      </c>
      <c r="AB195" s="25" t="s">
        <v>737</v>
      </c>
      <c r="AC195" s="1" t="s">
        <v>638</v>
      </c>
      <c r="AD195" s="60" t="s">
        <v>639</v>
      </c>
      <c r="AE195" s="60" t="s">
        <v>473</v>
      </c>
      <c r="AF195" s="61">
        <v>2</v>
      </c>
      <c r="AG195" s="43">
        <v>1</v>
      </c>
      <c r="AH195" s="43"/>
      <c r="AI195" s="43"/>
      <c r="AJ195" s="43"/>
      <c r="AK195" s="43"/>
      <c r="AL195" s="43">
        <v>1</v>
      </c>
      <c r="AM195" s="44"/>
      <c r="AN195" s="44"/>
      <c r="AO195" s="44"/>
      <c r="AP195" s="44"/>
      <c r="AQ195" s="44"/>
      <c r="AR195" s="44"/>
      <c r="AS195" s="99" t="s">
        <v>1033</v>
      </c>
      <c r="AT195" s="100" t="s">
        <v>1195</v>
      </c>
    </row>
    <row r="196" spans="2:46" ht="60" customHeight="1" x14ac:dyDescent="0.25">
      <c r="B196" s="134"/>
      <c r="C196" s="178"/>
      <c r="D196" s="179"/>
      <c r="E196" s="179"/>
      <c r="F196" s="179"/>
      <c r="G196" s="179"/>
      <c r="H196" s="120"/>
      <c r="I196" s="120"/>
      <c r="J196" s="120"/>
      <c r="K196" s="120"/>
      <c r="L196" s="25" t="s">
        <v>738</v>
      </c>
      <c r="M196" s="183"/>
      <c r="N196" s="184"/>
      <c r="O196" s="184"/>
      <c r="P196" s="184"/>
      <c r="Q196" s="184"/>
      <c r="R196" s="184"/>
      <c r="S196" s="184"/>
      <c r="T196" s="184"/>
      <c r="U196" s="185"/>
      <c r="V196" s="120"/>
      <c r="W196" s="120"/>
      <c r="X196" s="120"/>
      <c r="Y196" s="120"/>
      <c r="Z196" s="89" t="s">
        <v>1033</v>
      </c>
      <c r="AA196" s="88" t="s">
        <v>1104</v>
      </c>
      <c r="AB196" s="25" t="s">
        <v>739</v>
      </c>
      <c r="AC196" s="1" t="s">
        <v>642</v>
      </c>
      <c r="AD196" s="60" t="s">
        <v>369</v>
      </c>
      <c r="AE196" s="60" t="s">
        <v>523</v>
      </c>
      <c r="AF196" s="61">
        <v>4</v>
      </c>
      <c r="AG196" s="43"/>
      <c r="AH196" s="43">
        <v>1</v>
      </c>
      <c r="AI196" s="43"/>
      <c r="AJ196" s="43"/>
      <c r="AK196" s="43">
        <v>1</v>
      </c>
      <c r="AL196" s="43"/>
      <c r="AM196" s="43"/>
      <c r="AN196" s="43">
        <v>1</v>
      </c>
      <c r="AO196" s="43"/>
      <c r="AP196" s="43"/>
      <c r="AQ196" s="43">
        <v>1</v>
      </c>
      <c r="AR196" s="44"/>
      <c r="AS196" s="99" t="s">
        <v>1033</v>
      </c>
      <c r="AT196" s="92" t="s">
        <v>1196</v>
      </c>
    </row>
    <row r="197" spans="2:46" ht="48" customHeight="1" x14ac:dyDescent="0.25">
      <c r="B197" s="134"/>
      <c r="C197" s="136"/>
      <c r="D197" s="138"/>
      <c r="E197" s="138"/>
      <c r="F197" s="138"/>
      <c r="G197" s="138"/>
      <c r="H197" s="121"/>
      <c r="I197" s="121"/>
      <c r="J197" s="121"/>
      <c r="K197" s="121"/>
      <c r="L197" s="25" t="s">
        <v>740</v>
      </c>
      <c r="M197" s="186"/>
      <c r="N197" s="187"/>
      <c r="O197" s="187"/>
      <c r="P197" s="187"/>
      <c r="Q197" s="187"/>
      <c r="R197" s="187"/>
      <c r="S197" s="187"/>
      <c r="T197" s="187"/>
      <c r="U197" s="188"/>
      <c r="V197" s="121"/>
      <c r="W197" s="121"/>
      <c r="X197" s="121"/>
      <c r="Y197" s="121"/>
      <c r="Z197" s="89" t="s">
        <v>1033</v>
      </c>
      <c r="AA197" s="88" t="s">
        <v>1044</v>
      </c>
      <c r="AB197" s="25" t="s">
        <v>741</v>
      </c>
      <c r="AC197" s="1" t="s">
        <v>444</v>
      </c>
      <c r="AD197" s="77" t="s">
        <v>645</v>
      </c>
      <c r="AE197" s="60" t="s">
        <v>697</v>
      </c>
      <c r="AF197" s="85">
        <v>2</v>
      </c>
      <c r="AG197" s="54"/>
      <c r="AH197" s="54">
        <v>1</v>
      </c>
      <c r="AI197" s="54"/>
      <c r="AJ197" s="54"/>
      <c r="AK197" s="54"/>
      <c r="AL197" s="54">
        <v>1</v>
      </c>
      <c r="AM197" s="54"/>
      <c r="AN197" s="54"/>
      <c r="AO197" s="54"/>
      <c r="AP197" s="54"/>
      <c r="AQ197" s="54"/>
      <c r="AR197" s="54">
        <v>1</v>
      </c>
      <c r="AS197" s="99" t="s">
        <v>1034</v>
      </c>
      <c r="AT197" s="92" t="s">
        <v>1201</v>
      </c>
    </row>
    <row r="198" spans="2:46" ht="48" customHeight="1" x14ac:dyDescent="0.25">
      <c r="B198" s="134"/>
      <c r="C198" s="135" t="s">
        <v>742</v>
      </c>
      <c r="D198" s="137" t="str">
        <f>'[1]3-IDENTIFICACIÓN DEL RIESGO'!G84</f>
        <v>Posibilidad de ocurrencia de hechos de prevaricato en la atención de las solicitudes de acceso a tierra de las comunidades étnicas tramitadas por la Dirección de Asuntos Étnicos, la Subdirección de Asuntos Étnicos y UGT's donde se delegaron funciones</v>
      </c>
      <c r="E198" s="137" t="s">
        <v>58</v>
      </c>
      <c r="F198" s="137" t="str">
        <f>'[1]3-IDENTIFICACIÓN DEL RIESGO'!H84</f>
        <v>Presión Externa o Interferencia Política</v>
      </c>
      <c r="G198" s="137" t="str">
        <f>'[1]3-IDENTIFICACIÓN DEL RIESGO'!L84</f>
        <v>Investigaciones Penales, Disciplinarias y Fiscales.</v>
      </c>
      <c r="H198" s="119" t="str">
        <f>'[1]4-VALORACIÓN DEL RIESGO'!G47</f>
        <v>Rara Vez</v>
      </c>
      <c r="I198" s="119" t="str">
        <f>'[1]4-VALORACIÓN DEL RIESGO'!AC47</f>
        <v>Catastrófico</v>
      </c>
      <c r="J198" s="119" t="str">
        <f>'[1]4-VALORACIÓN DEL RIESGO'!AE47</f>
        <v>Extremo</v>
      </c>
      <c r="K198" s="119" t="str">
        <f>'[1]4-VALORACIÓN DEL RIESGO'!AF47</f>
        <v>Reducir</v>
      </c>
      <c r="L198" s="25" t="s">
        <v>743</v>
      </c>
      <c r="M198" s="180" t="s">
        <v>60</v>
      </c>
      <c r="N198" s="181"/>
      <c r="O198" s="181"/>
      <c r="P198" s="181"/>
      <c r="Q198" s="181"/>
      <c r="R198" s="181"/>
      <c r="S198" s="181"/>
      <c r="T198" s="181"/>
      <c r="U198" s="182"/>
      <c r="V198" s="119" t="str">
        <f>'[1]5-CONTROLES'!AL233</f>
        <v>Rara Vez</v>
      </c>
      <c r="W198" s="119" t="str">
        <f>'[1]5-CONTROLES'!AP233</f>
        <v>Catastrófico</v>
      </c>
      <c r="X198" s="119" t="str">
        <f>'[1]5-CONTROLES'!AQ233</f>
        <v>Extremo</v>
      </c>
      <c r="Y198" s="119" t="str">
        <f>'[1]5-CONTROLES'!AS233</f>
        <v>Acción preventiva</v>
      </c>
      <c r="Z198" s="89" t="s">
        <v>1033</v>
      </c>
      <c r="AA198" s="88" t="s">
        <v>1059</v>
      </c>
      <c r="AB198" s="25" t="s">
        <v>744</v>
      </c>
      <c r="AC198" s="1" t="s">
        <v>649</v>
      </c>
      <c r="AD198" s="60" t="s">
        <v>650</v>
      </c>
      <c r="AE198" s="60" t="s">
        <v>651</v>
      </c>
      <c r="AF198" s="85">
        <v>5</v>
      </c>
      <c r="AG198" s="54"/>
      <c r="AH198" s="54"/>
      <c r="AI198" s="54">
        <v>1</v>
      </c>
      <c r="AJ198" s="54"/>
      <c r="AK198" s="54">
        <v>1</v>
      </c>
      <c r="AL198" s="54"/>
      <c r="AM198" s="54">
        <v>1</v>
      </c>
      <c r="AN198" s="54"/>
      <c r="AO198" s="54">
        <v>1</v>
      </c>
      <c r="AP198" s="43">
        <v>1</v>
      </c>
      <c r="AQ198" s="54">
        <v>1</v>
      </c>
      <c r="AR198" s="54"/>
      <c r="AS198" s="99" t="s">
        <v>1033</v>
      </c>
      <c r="AT198" s="92" t="s">
        <v>1150</v>
      </c>
    </row>
    <row r="199" spans="2:46" ht="69" customHeight="1" x14ac:dyDescent="0.25">
      <c r="B199" s="134"/>
      <c r="C199" s="178"/>
      <c r="D199" s="179"/>
      <c r="E199" s="179"/>
      <c r="F199" s="179"/>
      <c r="G199" s="179"/>
      <c r="H199" s="120"/>
      <c r="I199" s="120"/>
      <c r="J199" s="120"/>
      <c r="K199" s="120"/>
      <c r="L199" s="25" t="s">
        <v>745</v>
      </c>
      <c r="M199" s="183"/>
      <c r="N199" s="184"/>
      <c r="O199" s="184"/>
      <c r="P199" s="184"/>
      <c r="Q199" s="184"/>
      <c r="R199" s="184"/>
      <c r="S199" s="184"/>
      <c r="T199" s="184"/>
      <c r="U199" s="185"/>
      <c r="V199" s="120"/>
      <c r="W199" s="120"/>
      <c r="X199" s="120"/>
      <c r="Y199" s="120"/>
      <c r="Z199" s="89" t="s">
        <v>1033</v>
      </c>
      <c r="AA199" s="90" t="s">
        <v>1062</v>
      </c>
      <c r="AB199" s="25" t="s">
        <v>746</v>
      </c>
      <c r="AC199" s="1" t="s">
        <v>521</v>
      </c>
      <c r="AD199" s="60" t="s">
        <v>747</v>
      </c>
      <c r="AE199" s="60" t="s">
        <v>523</v>
      </c>
      <c r="AF199" s="61">
        <v>4</v>
      </c>
      <c r="AG199" s="43"/>
      <c r="AH199" s="43">
        <v>1</v>
      </c>
      <c r="AI199" s="44"/>
      <c r="AJ199" s="44"/>
      <c r="AK199" s="43">
        <v>1</v>
      </c>
      <c r="AL199" s="44"/>
      <c r="AM199" s="44"/>
      <c r="AN199" s="43">
        <v>1</v>
      </c>
      <c r="AO199" s="44"/>
      <c r="AP199" s="44"/>
      <c r="AQ199" s="43">
        <v>1</v>
      </c>
      <c r="AR199" s="54"/>
      <c r="AS199" s="99" t="s">
        <v>1034</v>
      </c>
      <c r="AT199" s="100" t="s">
        <v>1182</v>
      </c>
    </row>
    <row r="200" spans="2:46" ht="73.5" customHeight="1" x14ac:dyDescent="0.25">
      <c r="B200" s="134"/>
      <c r="C200" s="178"/>
      <c r="D200" s="179"/>
      <c r="E200" s="179"/>
      <c r="F200" s="179"/>
      <c r="G200" s="179"/>
      <c r="H200" s="120"/>
      <c r="I200" s="120"/>
      <c r="J200" s="120"/>
      <c r="K200" s="120"/>
      <c r="L200" s="25" t="s">
        <v>748</v>
      </c>
      <c r="M200" s="183"/>
      <c r="N200" s="184"/>
      <c r="O200" s="184"/>
      <c r="P200" s="184"/>
      <c r="Q200" s="184"/>
      <c r="R200" s="184"/>
      <c r="S200" s="184"/>
      <c r="T200" s="184"/>
      <c r="U200" s="185"/>
      <c r="V200" s="120"/>
      <c r="W200" s="120"/>
      <c r="X200" s="120"/>
      <c r="Y200" s="120"/>
      <c r="Z200" s="89" t="s">
        <v>1034</v>
      </c>
      <c r="AA200" s="88" t="s">
        <v>1084</v>
      </c>
      <c r="AB200" s="25" t="s">
        <v>749</v>
      </c>
      <c r="AC200" s="1" t="s">
        <v>750</v>
      </c>
      <c r="AD200" s="60" t="s">
        <v>73</v>
      </c>
      <c r="AE200" s="60" t="s">
        <v>658</v>
      </c>
      <c r="AF200" s="83">
        <v>0.9</v>
      </c>
      <c r="AG200" s="43"/>
      <c r="AH200" s="43"/>
      <c r="AI200" s="43"/>
      <c r="AJ200" s="43"/>
      <c r="AK200" s="43"/>
      <c r="AL200" s="43"/>
      <c r="AM200" s="43"/>
      <c r="AN200" s="43"/>
      <c r="AO200" s="43"/>
      <c r="AP200" s="43"/>
      <c r="AQ200" s="43"/>
      <c r="AR200" s="84">
        <v>0.9</v>
      </c>
      <c r="AS200" s="99" t="s">
        <v>1034</v>
      </c>
      <c r="AT200" s="92" t="s">
        <v>1154</v>
      </c>
    </row>
    <row r="201" spans="2:46" ht="51" customHeight="1" x14ac:dyDescent="0.25">
      <c r="B201" s="134"/>
      <c r="C201" s="178"/>
      <c r="D201" s="179"/>
      <c r="E201" s="179"/>
      <c r="F201" s="179"/>
      <c r="G201" s="179"/>
      <c r="H201" s="120"/>
      <c r="I201" s="120"/>
      <c r="J201" s="120"/>
      <c r="K201" s="120"/>
      <c r="L201" s="25" t="s">
        <v>751</v>
      </c>
      <c r="M201" s="183"/>
      <c r="N201" s="184"/>
      <c r="O201" s="184"/>
      <c r="P201" s="184"/>
      <c r="Q201" s="184"/>
      <c r="R201" s="184"/>
      <c r="S201" s="184"/>
      <c r="T201" s="184"/>
      <c r="U201" s="185"/>
      <c r="V201" s="120"/>
      <c r="W201" s="120"/>
      <c r="X201" s="120"/>
      <c r="Y201" s="120"/>
      <c r="Z201" s="89" t="s">
        <v>1033</v>
      </c>
      <c r="AA201" s="88" t="s">
        <v>1064</v>
      </c>
      <c r="AB201" s="25" t="s">
        <v>752</v>
      </c>
      <c r="AC201" s="1" t="s">
        <v>661</v>
      </c>
      <c r="AD201" s="60" t="s">
        <v>78</v>
      </c>
      <c r="AE201" s="60" t="s">
        <v>385</v>
      </c>
      <c r="AF201" s="85">
        <v>2</v>
      </c>
      <c r="AG201" s="54"/>
      <c r="AH201" s="54"/>
      <c r="AI201" s="54">
        <v>1</v>
      </c>
      <c r="AJ201" s="54"/>
      <c r="AK201" s="54"/>
      <c r="AL201" s="54"/>
      <c r="AM201" s="54"/>
      <c r="AN201" s="54">
        <v>1</v>
      </c>
      <c r="AO201" s="54"/>
      <c r="AP201" s="54"/>
      <c r="AQ201" s="54"/>
      <c r="AR201" s="54"/>
      <c r="AS201" s="99" t="s">
        <v>1033</v>
      </c>
      <c r="AT201" s="100" t="s">
        <v>1192</v>
      </c>
    </row>
    <row r="202" spans="2:46" ht="49.5" customHeight="1" x14ac:dyDescent="0.25">
      <c r="B202" s="134"/>
      <c r="C202" s="178"/>
      <c r="D202" s="179"/>
      <c r="E202" s="179"/>
      <c r="F202" s="179"/>
      <c r="G202" s="179"/>
      <c r="H202" s="120"/>
      <c r="I202" s="120"/>
      <c r="J202" s="120"/>
      <c r="K202" s="120"/>
      <c r="L202" s="25" t="s">
        <v>753</v>
      </c>
      <c r="M202" s="183"/>
      <c r="N202" s="184"/>
      <c r="O202" s="184"/>
      <c r="P202" s="184"/>
      <c r="Q202" s="184"/>
      <c r="R202" s="184"/>
      <c r="S202" s="184"/>
      <c r="T202" s="184"/>
      <c r="U202" s="185"/>
      <c r="V202" s="120"/>
      <c r="W202" s="120"/>
      <c r="X202" s="120"/>
      <c r="Y202" s="120"/>
      <c r="Z202" s="89" t="s">
        <v>1034</v>
      </c>
      <c r="AA202" s="88" t="s">
        <v>1071</v>
      </c>
      <c r="AB202" s="25" t="s">
        <v>754</v>
      </c>
      <c r="AC202" s="5" t="s">
        <v>649</v>
      </c>
      <c r="AD202" s="60" t="s">
        <v>83</v>
      </c>
      <c r="AE202" s="60" t="s">
        <v>84</v>
      </c>
      <c r="AF202" s="85">
        <v>1</v>
      </c>
      <c r="AG202" s="54"/>
      <c r="AH202" s="54"/>
      <c r="AI202" s="54"/>
      <c r="AJ202" s="54"/>
      <c r="AK202" s="54"/>
      <c r="AL202" s="54"/>
      <c r="AM202" s="54"/>
      <c r="AN202" s="54"/>
      <c r="AO202" s="54"/>
      <c r="AP202" s="54"/>
      <c r="AQ202" s="54"/>
      <c r="AR202" s="54">
        <v>1</v>
      </c>
      <c r="AS202" s="99" t="s">
        <v>1034</v>
      </c>
      <c r="AT202" s="92" t="s">
        <v>1120</v>
      </c>
    </row>
    <row r="203" spans="2:46" ht="55.5" customHeight="1" x14ac:dyDescent="0.25">
      <c r="B203" s="134"/>
      <c r="C203" s="178"/>
      <c r="D203" s="179"/>
      <c r="E203" s="179"/>
      <c r="F203" s="179"/>
      <c r="G203" s="179"/>
      <c r="H203" s="120"/>
      <c r="I203" s="120"/>
      <c r="J203" s="120"/>
      <c r="K203" s="120"/>
      <c r="L203" s="25" t="s">
        <v>755</v>
      </c>
      <c r="M203" s="183"/>
      <c r="N203" s="184"/>
      <c r="O203" s="184"/>
      <c r="P203" s="184"/>
      <c r="Q203" s="184"/>
      <c r="R203" s="184"/>
      <c r="S203" s="184"/>
      <c r="T203" s="184"/>
      <c r="U203" s="185"/>
      <c r="V203" s="120"/>
      <c r="W203" s="120"/>
      <c r="X203" s="120"/>
      <c r="Y203" s="120"/>
      <c r="Z203" s="89" t="s">
        <v>1034</v>
      </c>
      <c r="AA203" s="88" t="s">
        <v>1091</v>
      </c>
      <c r="AB203" s="25" t="s">
        <v>756</v>
      </c>
      <c r="AC203" s="1" t="s">
        <v>536</v>
      </c>
      <c r="AD203" s="60" t="s">
        <v>272</v>
      </c>
      <c r="AE203" s="60" t="s">
        <v>273</v>
      </c>
      <c r="AF203" s="61">
        <v>2</v>
      </c>
      <c r="AG203" s="43"/>
      <c r="AH203" s="43"/>
      <c r="AI203" s="43"/>
      <c r="AJ203" s="43"/>
      <c r="AK203" s="43"/>
      <c r="AL203" s="43">
        <v>1</v>
      </c>
      <c r="AM203" s="43"/>
      <c r="AN203" s="43"/>
      <c r="AO203" s="43"/>
      <c r="AP203" s="43">
        <v>1</v>
      </c>
      <c r="AQ203" s="54"/>
      <c r="AR203" s="54"/>
      <c r="AS203" s="99" t="s">
        <v>1034</v>
      </c>
      <c r="AT203" s="92" t="s">
        <v>1121</v>
      </c>
    </row>
    <row r="204" spans="2:46" ht="60" customHeight="1" x14ac:dyDescent="0.25">
      <c r="B204" s="134"/>
      <c r="C204" s="178"/>
      <c r="D204" s="179"/>
      <c r="E204" s="179"/>
      <c r="F204" s="179"/>
      <c r="G204" s="179"/>
      <c r="H204" s="120"/>
      <c r="I204" s="120"/>
      <c r="J204" s="120"/>
      <c r="K204" s="120"/>
      <c r="L204" s="25" t="s">
        <v>757</v>
      </c>
      <c r="M204" s="183"/>
      <c r="N204" s="184"/>
      <c r="O204" s="184"/>
      <c r="P204" s="184"/>
      <c r="Q204" s="184"/>
      <c r="R204" s="184"/>
      <c r="S204" s="184"/>
      <c r="T204" s="184"/>
      <c r="U204" s="185"/>
      <c r="V204" s="120"/>
      <c r="W204" s="120"/>
      <c r="X204" s="120"/>
      <c r="Y204" s="120"/>
      <c r="Z204" s="89" t="s">
        <v>1034</v>
      </c>
      <c r="AA204" s="88" t="s">
        <v>1082</v>
      </c>
      <c r="AB204" s="25" t="s">
        <v>758</v>
      </c>
      <c r="AC204" s="1" t="s">
        <v>539</v>
      </c>
      <c r="AD204" s="60" t="s">
        <v>669</v>
      </c>
      <c r="AE204" s="60" t="s">
        <v>94</v>
      </c>
      <c r="AF204" s="61">
        <v>12</v>
      </c>
      <c r="AG204" s="43">
        <v>1</v>
      </c>
      <c r="AH204" s="43">
        <v>1</v>
      </c>
      <c r="AI204" s="43">
        <v>1</v>
      </c>
      <c r="AJ204" s="43">
        <v>1</v>
      </c>
      <c r="AK204" s="43">
        <v>1</v>
      </c>
      <c r="AL204" s="43">
        <v>1</v>
      </c>
      <c r="AM204" s="43">
        <v>1</v>
      </c>
      <c r="AN204" s="43">
        <v>1</v>
      </c>
      <c r="AO204" s="43">
        <v>1</v>
      </c>
      <c r="AP204" s="43">
        <v>1</v>
      </c>
      <c r="AQ204" s="43">
        <v>1</v>
      </c>
      <c r="AR204" s="43">
        <v>1</v>
      </c>
      <c r="AS204" s="99" t="s">
        <v>1034</v>
      </c>
      <c r="AT204" s="92" t="s">
        <v>1198</v>
      </c>
    </row>
    <row r="205" spans="2:46" ht="60" customHeight="1" x14ac:dyDescent="0.25">
      <c r="B205" s="134"/>
      <c r="C205" s="178"/>
      <c r="D205" s="179"/>
      <c r="E205" s="179"/>
      <c r="F205" s="179"/>
      <c r="G205" s="179"/>
      <c r="H205" s="120"/>
      <c r="I205" s="120"/>
      <c r="J205" s="120"/>
      <c r="K205" s="120"/>
      <c r="L205" s="25" t="s">
        <v>759</v>
      </c>
      <c r="M205" s="183"/>
      <c r="N205" s="184"/>
      <c r="O205" s="184"/>
      <c r="P205" s="184"/>
      <c r="Q205" s="184"/>
      <c r="R205" s="184"/>
      <c r="S205" s="184"/>
      <c r="T205" s="184"/>
      <c r="U205" s="185"/>
      <c r="V205" s="120"/>
      <c r="W205" s="120"/>
      <c r="X205" s="120"/>
      <c r="Y205" s="120"/>
      <c r="Z205" s="89" t="s">
        <v>1034</v>
      </c>
      <c r="AA205" s="88" t="s">
        <v>1083</v>
      </c>
      <c r="AB205" s="25" t="s">
        <v>760</v>
      </c>
      <c r="AC205" s="1" t="s">
        <v>761</v>
      </c>
      <c r="AD205" s="60" t="s">
        <v>98</v>
      </c>
      <c r="AE205" s="60" t="s">
        <v>762</v>
      </c>
      <c r="AF205" s="85">
        <v>2</v>
      </c>
      <c r="AG205" s="54"/>
      <c r="AH205" s="54"/>
      <c r="AI205" s="54"/>
      <c r="AJ205" s="54"/>
      <c r="AK205" s="54"/>
      <c r="AL205" s="54">
        <v>1</v>
      </c>
      <c r="AM205" s="54"/>
      <c r="AN205" s="54"/>
      <c r="AO205" s="54"/>
      <c r="AP205" s="54"/>
      <c r="AQ205" s="54"/>
      <c r="AR205" s="54">
        <v>1</v>
      </c>
      <c r="AS205" s="99" t="s">
        <v>1034</v>
      </c>
      <c r="AT205" s="92" t="s">
        <v>1139</v>
      </c>
    </row>
    <row r="206" spans="2:46" ht="64.5" customHeight="1" x14ac:dyDescent="0.25">
      <c r="B206" s="134"/>
      <c r="C206" s="178"/>
      <c r="D206" s="179"/>
      <c r="E206" s="179"/>
      <c r="F206" s="179"/>
      <c r="G206" s="179"/>
      <c r="H206" s="120"/>
      <c r="I206" s="120"/>
      <c r="J206" s="120"/>
      <c r="K206" s="120"/>
      <c r="L206" s="25" t="s">
        <v>763</v>
      </c>
      <c r="M206" s="183"/>
      <c r="N206" s="184"/>
      <c r="O206" s="184"/>
      <c r="P206" s="184"/>
      <c r="Q206" s="184"/>
      <c r="R206" s="184"/>
      <c r="S206" s="184"/>
      <c r="T206" s="184"/>
      <c r="U206" s="185"/>
      <c r="V206" s="120"/>
      <c r="W206" s="120"/>
      <c r="X206" s="120"/>
      <c r="Y206" s="120"/>
      <c r="Z206" s="93" t="s">
        <v>1033</v>
      </c>
      <c r="AA206" s="94" t="s">
        <v>1078</v>
      </c>
      <c r="AB206" s="25" t="s">
        <v>764</v>
      </c>
      <c r="AC206" s="1" t="s">
        <v>675</v>
      </c>
      <c r="AD206" s="60" t="s">
        <v>676</v>
      </c>
      <c r="AE206" s="60" t="s">
        <v>523</v>
      </c>
      <c r="AF206" s="61">
        <v>4</v>
      </c>
      <c r="AG206" s="43"/>
      <c r="AH206" s="43">
        <v>1</v>
      </c>
      <c r="AI206" s="43"/>
      <c r="AJ206" s="43"/>
      <c r="AK206" s="43">
        <v>1</v>
      </c>
      <c r="AL206" s="43"/>
      <c r="AM206" s="43"/>
      <c r="AN206" s="43">
        <v>1</v>
      </c>
      <c r="AO206" s="43"/>
      <c r="AP206" s="43"/>
      <c r="AQ206" s="43">
        <v>1</v>
      </c>
      <c r="AR206" s="43"/>
      <c r="AS206" s="99" t="s">
        <v>1033</v>
      </c>
      <c r="AT206" s="92" t="s">
        <v>1185</v>
      </c>
    </row>
    <row r="207" spans="2:46" ht="52.5" customHeight="1" x14ac:dyDescent="0.25">
      <c r="B207" s="134"/>
      <c r="C207" s="178"/>
      <c r="D207" s="179"/>
      <c r="E207" s="179"/>
      <c r="F207" s="179"/>
      <c r="G207" s="179"/>
      <c r="H207" s="120"/>
      <c r="I207" s="120"/>
      <c r="J207" s="120"/>
      <c r="K207" s="120"/>
      <c r="L207" s="25"/>
      <c r="M207" s="183"/>
      <c r="N207" s="184"/>
      <c r="O207" s="184"/>
      <c r="P207" s="184"/>
      <c r="Q207" s="184"/>
      <c r="R207" s="184"/>
      <c r="S207" s="184"/>
      <c r="T207" s="184"/>
      <c r="U207" s="185"/>
      <c r="V207" s="120"/>
      <c r="W207" s="120"/>
      <c r="X207" s="120"/>
      <c r="Y207" s="120"/>
      <c r="Z207" s="89"/>
      <c r="AA207" s="88"/>
      <c r="AB207" s="25"/>
      <c r="AC207" s="32" t="s">
        <v>677</v>
      </c>
      <c r="AD207" s="60" t="s">
        <v>402</v>
      </c>
      <c r="AE207" s="60"/>
      <c r="AF207" s="85"/>
      <c r="AG207" s="54"/>
      <c r="AH207" s="54"/>
      <c r="AI207" s="54"/>
      <c r="AJ207" s="54"/>
      <c r="AK207" s="54"/>
      <c r="AL207" s="54"/>
      <c r="AM207" s="54"/>
      <c r="AN207" s="54"/>
      <c r="AO207" s="54"/>
      <c r="AP207" s="54"/>
      <c r="AQ207" s="54"/>
      <c r="AR207" s="54"/>
      <c r="AS207" s="99" t="s">
        <v>1037</v>
      </c>
      <c r="AT207" s="92" t="s">
        <v>1128</v>
      </c>
    </row>
    <row r="208" spans="2:46" ht="54" customHeight="1" x14ac:dyDescent="0.25">
      <c r="B208" s="134"/>
      <c r="C208" s="178"/>
      <c r="D208" s="179"/>
      <c r="E208" s="179"/>
      <c r="F208" s="179"/>
      <c r="G208" s="179"/>
      <c r="H208" s="120"/>
      <c r="I208" s="120"/>
      <c r="J208" s="120"/>
      <c r="K208" s="120"/>
      <c r="L208" s="25" t="s">
        <v>765</v>
      </c>
      <c r="M208" s="183"/>
      <c r="N208" s="184"/>
      <c r="O208" s="184"/>
      <c r="P208" s="184"/>
      <c r="Q208" s="184"/>
      <c r="R208" s="184"/>
      <c r="S208" s="184"/>
      <c r="T208" s="184"/>
      <c r="U208" s="185"/>
      <c r="V208" s="120"/>
      <c r="W208" s="120"/>
      <c r="X208" s="120"/>
      <c r="Y208" s="120"/>
      <c r="Z208" s="89" t="s">
        <v>1034</v>
      </c>
      <c r="AA208" s="89" t="s">
        <v>1093</v>
      </c>
      <c r="AB208" s="25" t="s">
        <v>766</v>
      </c>
      <c r="AC208" s="1" t="s">
        <v>710</v>
      </c>
      <c r="AD208" s="60" t="s">
        <v>767</v>
      </c>
      <c r="AE208" s="60" t="s">
        <v>562</v>
      </c>
      <c r="AF208" s="61">
        <v>2</v>
      </c>
      <c r="AG208" s="44"/>
      <c r="AH208" s="44"/>
      <c r="AI208" s="43">
        <v>1</v>
      </c>
      <c r="AJ208" s="44"/>
      <c r="AK208" s="44"/>
      <c r="AL208" s="44"/>
      <c r="AM208" s="44"/>
      <c r="AN208" s="44"/>
      <c r="AO208" s="43">
        <v>1</v>
      </c>
      <c r="AP208" s="54"/>
      <c r="AQ208" s="54"/>
      <c r="AR208" s="54"/>
      <c r="AS208" s="99" t="s">
        <v>1034</v>
      </c>
      <c r="AT208" s="92" t="s">
        <v>1126</v>
      </c>
    </row>
    <row r="209" spans="2:46" ht="45" customHeight="1" x14ac:dyDescent="0.25">
      <c r="B209" s="134"/>
      <c r="C209" s="178"/>
      <c r="D209" s="179"/>
      <c r="E209" s="179"/>
      <c r="F209" s="179"/>
      <c r="G209" s="179"/>
      <c r="H209" s="120"/>
      <c r="I209" s="120"/>
      <c r="J209" s="120"/>
      <c r="K209" s="120"/>
      <c r="L209" s="25" t="s">
        <v>768</v>
      </c>
      <c r="M209" s="183"/>
      <c r="N209" s="184"/>
      <c r="O209" s="184"/>
      <c r="P209" s="184"/>
      <c r="Q209" s="184"/>
      <c r="R209" s="184"/>
      <c r="S209" s="184"/>
      <c r="T209" s="184"/>
      <c r="U209" s="185"/>
      <c r="V209" s="120"/>
      <c r="W209" s="120"/>
      <c r="X209" s="120"/>
      <c r="Y209" s="120"/>
      <c r="Z209" s="89" t="s">
        <v>1033</v>
      </c>
      <c r="AA209" s="88" t="s">
        <v>1055</v>
      </c>
      <c r="AB209" s="25" t="s">
        <v>769</v>
      </c>
      <c r="AC209" s="5" t="s">
        <v>410</v>
      </c>
      <c r="AD209" s="60" t="s">
        <v>117</v>
      </c>
      <c r="AE209" s="60" t="s">
        <v>770</v>
      </c>
      <c r="AF209" s="85">
        <v>4</v>
      </c>
      <c r="AG209" s="54"/>
      <c r="AH209" s="54"/>
      <c r="AI209" s="54">
        <v>1</v>
      </c>
      <c r="AJ209" s="54"/>
      <c r="AK209" s="54"/>
      <c r="AL209" s="54">
        <v>1</v>
      </c>
      <c r="AM209" s="54"/>
      <c r="AN209" s="54"/>
      <c r="AO209" s="54">
        <v>1</v>
      </c>
      <c r="AP209" s="54"/>
      <c r="AQ209" s="54"/>
      <c r="AR209" s="54">
        <v>1</v>
      </c>
      <c r="AS209" s="99" t="s">
        <v>1033</v>
      </c>
      <c r="AT209" s="92" t="s">
        <v>1202</v>
      </c>
    </row>
    <row r="210" spans="2:46" ht="15" customHeight="1" x14ac:dyDescent="0.25">
      <c r="B210" s="134"/>
      <c r="C210" s="178"/>
      <c r="D210" s="179"/>
      <c r="E210" s="179"/>
      <c r="F210" s="179"/>
      <c r="G210" s="179"/>
      <c r="H210" s="120"/>
      <c r="I210" s="120"/>
      <c r="J210" s="120"/>
      <c r="K210" s="120"/>
      <c r="L210" s="25"/>
      <c r="M210" s="183"/>
      <c r="N210" s="184"/>
      <c r="O210" s="184"/>
      <c r="P210" s="184"/>
      <c r="Q210" s="184"/>
      <c r="R210" s="184"/>
      <c r="S210" s="184"/>
      <c r="T210" s="184"/>
      <c r="U210" s="185"/>
      <c r="V210" s="120"/>
      <c r="W210" s="120"/>
      <c r="X210" s="120"/>
      <c r="Y210" s="120"/>
      <c r="Z210" s="89"/>
      <c r="AA210" s="88"/>
      <c r="AB210" s="25"/>
      <c r="AC210" s="26" t="s">
        <v>120</v>
      </c>
      <c r="AD210" s="60" t="s">
        <v>121</v>
      </c>
      <c r="AE210" s="60"/>
      <c r="AF210" s="85"/>
      <c r="AG210" s="54"/>
      <c r="AH210" s="54"/>
      <c r="AI210" s="54"/>
      <c r="AJ210" s="54"/>
      <c r="AK210" s="54"/>
      <c r="AL210" s="54"/>
      <c r="AM210" s="54"/>
      <c r="AN210" s="54"/>
      <c r="AO210" s="54"/>
      <c r="AP210" s="54"/>
      <c r="AQ210" s="54"/>
      <c r="AR210" s="54"/>
      <c r="AS210" s="99" t="s">
        <v>1037</v>
      </c>
      <c r="AT210" s="92" t="s">
        <v>1128</v>
      </c>
    </row>
    <row r="211" spans="2:46" ht="49.5" customHeight="1" x14ac:dyDescent="0.25">
      <c r="B211" s="134"/>
      <c r="C211" s="178"/>
      <c r="D211" s="179"/>
      <c r="E211" s="179"/>
      <c r="F211" s="179"/>
      <c r="G211" s="179"/>
      <c r="H211" s="120"/>
      <c r="I211" s="120"/>
      <c r="J211" s="120"/>
      <c r="K211" s="120"/>
      <c r="L211" s="25" t="s">
        <v>771</v>
      </c>
      <c r="M211" s="183"/>
      <c r="N211" s="184"/>
      <c r="O211" s="184"/>
      <c r="P211" s="184"/>
      <c r="Q211" s="184"/>
      <c r="R211" s="184"/>
      <c r="S211" s="184"/>
      <c r="T211" s="184"/>
      <c r="U211" s="185"/>
      <c r="V211" s="120"/>
      <c r="W211" s="120"/>
      <c r="X211" s="120"/>
      <c r="Y211" s="120"/>
      <c r="Z211" s="89" t="s">
        <v>1033</v>
      </c>
      <c r="AA211" s="88" t="s">
        <v>1068</v>
      </c>
      <c r="AB211" s="25" t="s">
        <v>772</v>
      </c>
      <c r="AC211" s="5" t="s">
        <v>687</v>
      </c>
      <c r="AD211" s="60" t="s">
        <v>125</v>
      </c>
      <c r="AE211" s="60" t="s">
        <v>126</v>
      </c>
      <c r="AF211" s="85">
        <v>4</v>
      </c>
      <c r="AG211" s="54">
        <v>1</v>
      </c>
      <c r="AH211" s="54"/>
      <c r="AI211" s="54"/>
      <c r="AJ211" s="54"/>
      <c r="AK211" s="54"/>
      <c r="AL211" s="54">
        <v>1</v>
      </c>
      <c r="AM211" s="54"/>
      <c r="AN211" s="54">
        <v>1</v>
      </c>
      <c r="AO211" s="54"/>
      <c r="AP211" s="54">
        <v>1</v>
      </c>
      <c r="AQ211" s="54"/>
      <c r="AR211" s="54"/>
      <c r="AS211" s="99" t="s">
        <v>1033</v>
      </c>
      <c r="AT211" s="92" t="s">
        <v>1129</v>
      </c>
    </row>
    <row r="212" spans="2:46" ht="34.5" customHeight="1" x14ac:dyDescent="0.25">
      <c r="B212" s="134"/>
      <c r="C212" s="178"/>
      <c r="D212" s="179"/>
      <c r="E212" s="179"/>
      <c r="F212" s="179"/>
      <c r="G212" s="179"/>
      <c r="H212" s="120"/>
      <c r="I212" s="120"/>
      <c r="J212" s="120"/>
      <c r="K212" s="120"/>
      <c r="L212" s="25"/>
      <c r="M212" s="183"/>
      <c r="N212" s="184"/>
      <c r="O212" s="184"/>
      <c r="P212" s="184"/>
      <c r="Q212" s="184"/>
      <c r="R212" s="184"/>
      <c r="S212" s="184"/>
      <c r="T212" s="184"/>
      <c r="U212" s="185"/>
      <c r="V212" s="120"/>
      <c r="W212" s="120"/>
      <c r="X212" s="120"/>
      <c r="Y212" s="120"/>
      <c r="Z212" s="89"/>
      <c r="AA212" s="88"/>
      <c r="AB212" s="25"/>
      <c r="AC212" s="29" t="s">
        <v>688</v>
      </c>
      <c r="AD212" s="60" t="s">
        <v>129</v>
      </c>
      <c r="AE212" s="60"/>
      <c r="AF212" s="85"/>
      <c r="AG212" s="54"/>
      <c r="AH212" s="54"/>
      <c r="AI212" s="54"/>
      <c r="AJ212" s="54"/>
      <c r="AK212" s="54"/>
      <c r="AL212" s="54"/>
      <c r="AM212" s="54"/>
      <c r="AN212" s="54"/>
      <c r="AO212" s="54"/>
      <c r="AP212" s="54"/>
      <c r="AQ212" s="54"/>
      <c r="AR212" s="54"/>
      <c r="AS212" s="99" t="s">
        <v>1037</v>
      </c>
      <c r="AT212" s="92" t="s">
        <v>1128</v>
      </c>
    </row>
    <row r="213" spans="2:46" ht="57" customHeight="1" x14ac:dyDescent="0.25">
      <c r="B213" s="134"/>
      <c r="C213" s="178"/>
      <c r="D213" s="179"/>
      <c r="E213" s="179"/>
      <c r="F213" s="179"/>
      <c r="G213" s="179"/>
      <c r="H213" s="120"/>
      <c r="I213" s="120"/>
      <c r="J213" s="120"/>
      <c r="K213" s="120"/>
      <c r="L213" s="25" t="s">
        <v>773</v>
      </c>
      <c r="M213" s="183"/>
      <c r="N213" s="184"/>
      <c r="O213" s="184"/>
      <c r="P213" s="184"/>
      <c r="Q213" s="184"/>
      <c r="R213" s="184"/>
      <c r="S213" s="184"/>
      <c r="T213" s="184"/>
      <c r="U213" s="185"/>
      <c r="V213" s="120"/>
      <c r="W213" s="120"/>
      <c r="X213" s="120"/>
      <c r="Y213" s="120"/>
      <c r="Z213" s="89" t="s">
        <v>1033</v>
      </c>
      <c r="AA213" s="88" t="s">
        <v>1068</v>
      </c>
      <c r="AB213" s="25" t="s">
        <v>774</v>
      </c>
      <c r="AC213" s="1" t="s">
        <v>775</v>
      </c>
      <c r="AD213" s="60" t="s">
        <v>134</v>
      </c>
      <c r="AE213" s="60" t="s">
        <v>523</v>
      </c>
      <c r="AF213" s="85">
        <v>4</v>
      </c>
      <c r="AG213" s="43"/>
      <c r="AH213" s="43">
        <v>1</v>
      </c>
      <c r="AI213" s="43"/>
      <c r="AJ213" s="43"/>
      <c r="AK213" s="43">
        <v>1</v>
      </c>
      <c r="AL213" s="43"/>
      <c r="AM213" s="43"/>
      <c r="AN213" s="43">
        <v>1</v>
      </c>
      <c r="AO213" s="43"/>
      <c r="AP213" s="43"/>
      <c r="AQ213" s="43">
        <v>1</v>
      </c>
      <c r="AR213" s="54"/>
      <c r="AS213" s="99" t="s">
        <v>1033</v>
      </c>
      <c r="AT213" s="92" t="s">
        <v>1203</v>
      </c>
    </row>
    <row r="214" spans="2:46" ht="49.5" customHeight="1" x14ac:dyDescent="0.25">
      <c r="B214" s="134"/>
      <c r="C214" s="178"/>
      <c r="D214" s="179"/>
      <c r="E214" s="179"/>
      <c r="F214" s="179"/>
      <c r="G214" s="179"/>
      <c r="H214" s="120"/>
      <c r="I214" s="120"/>
      <c r="J214" s="120"/>
      <c r="K214" s="120"/>
      <c r="L214" s="25" t="s">
        <v>776</v>
      </c>
      <c r="M214" s="183"/>
      <c r="N214" s="184"/>
      <c r="O214" s="184"/>
      <c r="P214" s="184"/>
      <c r="Q214" s="184"/>
      <c r="R214" s="184"/>
      <c r="S214" s="184"/>
      <c r="T214" s="184"/>
      <c r="U214" s="185"/>
      <c r="V214" s="120"/>
      <c r="W214" s="120"/>
      <c r="X214" s="120"/>
      <c r="Y214" s="120"/>
      <c r="Z214" s="89" t="s">
        <v>1036</v>
      </c>
      <c r="AA214" s="88" t="s">
        <v>1110</v>
      </c>
      <c r="AB214" s="25" t="s">
        <v>777</v>
      </c>
      <c r="AC214" s="28" t="s">
        <v>310</v>
      </c>
      <c r="AD214" s="60"/>
      <c r="AE214" s="43"/>
      <c r="AF214" s="85"/>
      <c r="AG214" s="54"/>
      <c r="AH214" s="54"/>
      <c r="AI214" s="54"/>
      <c r="AJ214" s="54"/>
      <c r="AK214" s="54"/>
      <c r="AL214" s="54"/>
      <c r="AM214" s="54"/>
      <c r="AN214" s="54"/>
      <c r="AO214" s="54"/>
      <c r="AP214" s="54"/>
      <c r="AQ214" s="54"/>
      <c r="AR214" s="54"/>
      <c r="AS214" s="99" t="s">
        <v>1036</v>
      </c>
      <c r="AT214" s="92" t="s">
        <v>1160</v>
      </c>
    </row>
    <row r="215" spans="2:46" ht="52.5" customHeight="1" x14ac:dyDescent="0.25">
      <c r="B215" s="134"/>
      <c r="C215" s="178"/>
      <c r="D215" s="179"/>
      <c r="E215" s="179"/>
      <c r="F215" s="138"/>
      <c r="G215" s="138"/>
      <c r="H215" s="120"/>
      <c r="I215" s="120"/>
      <c r="J215" s="120"/>
      <c r="K215" s="120"/>
      <c r="L215" s="25" t="s">
        <v>778</v>
      </c>
      <c r="M215" s="183"/>
      <c r="N215" s="184"/>
      <c r="O215" s="184"/>
      <c r="P215" s="184"/>
      <c r="Q215" s="184"/>
      <c r="R215" s="184"/>
      <c r="S215" s="184"/>
      <c r="T215" s="184"/>
      <c r="U215" s="185"/>
      <c r="V215" s="120"/>
      <c r="W215" s="120"/>
      <c r="X215" s="120"/>
      <c r="Y215" s="120"/>
      <c r="Z215" s="89" t="s">
        <v>1034</v>
      </c>
      <c r="AA215" s="88" t="s">
        <v>1094</v>
      </c>
      <c r="AB215" s="25" t="s">
        <v>779</v>
      </c>
      <c r="AC215" s="1" t="s">
        <v>780</v>
      </c>
      <c r="AD215" s="77" t="s">
        <v>781</v>
      </c>
      <c r="AE215" s="60" t="s">
        <v>782</v>
      </c>
      <c r="AF215" s="61">
        <v>3</v>
      </c>
      <c r="AG215" s="43"/>
      <c r="AH215" s="43"/>
      <c r="AI215" s="43"/>
      <c r="AJ215" s="43">
        <v>1</v>
      </c>
      <c r="AK215" s="43"/>
      <c r="AL215" s="43"/>
      <c r="AM215" s="43"/>
      <c r="AN215" s="43">
        <v>1</v>
      </c>
      <c r="AO215" s="43"/>
      <c r="AP215" s="43"/>
      <c r="AQ215" s="43"/>
      <c r="AR215" s="43">
        <v>1</v>
      </c>
      <c r="AS215" s="99" t="s">
        <v>1034</v>
      </c>
      <c r="AT215" s="92" t="s">
        <v>1191</v>
      </c>
    </row>
    <row r="216" spans="2:46" ht="45" customHeight="1" x14ac:dyDescent="0.25">
      <c r="B216" s="134"/>
      <c r="C216" s="178"/>
      <c r="D216" s="179"/>
      <c r="E216" s="179"/>
      <c r="F216" s="137" t="str">
        <f>'[1]3-IDENTIFICACIÓN DEL RIESGO'!H85</f>
        <v>Existencia de intereses particulares y/o privados en predios de comunidades étnicas.</v>
      </c>
      <c r="G216" s="137" t="str">
        <f>'[1]3-IDENTIFICACIÓN DEL RIESGO'!L85</f>
        <v>Afectación en las relaciones de confianza con las comunidades étnicas.</v>
      </c>
      <c r="H216" s="120"/>
      <c r="I216" s="120"/>
      <c r="J216" s="120"/>
      <c r="K216" s="120"/>
      <c r="L216" s="25" t="s">
        <v>783</v>
      </c>
      <c r="M216" s="183"/>
      <c r="N216" s="184"/>
      <c r="O216" s="184"/>
      <c r="P216" s="184"/>
      <c r="Q216" s="184"/>
      <c r="R216" s="184"/>
      <c r="S216" s="184"/>
      <c r="T216" s="184"/>
      <c r="U216" s="185"/>
      <c r="V216" s="120"/>
      <c r="W216" s="120"/>
      <c r="X216" s="120"/>
      <c r="Y216" s="120"/>
      <c r="Z216" s="89" t="s">
        <v>1033</v>
      </c>
      <c r="AA216" s="88" t="s">
        <v>1095</v>
      </c>
      <c r="AB216" s="25" t="s">
        <v>784</v>
      </c>
      <c r="AC216" s="5" t="s">
        <v>785</v>
      </c>
      <c r="AD216" s="60" t="s">
        <v>786</v>
      </c>
      <c r="AE216" s="60" t="s">
        <v>787</v>
      </c>
      <c r="AF216" s="85">
        <v>4</v>
      </c>
      <c r="AG216" s="54"/>
      <c r="AH216" s="54"/>
      <c r="AI216" s="54">
        <v>1</v>
      </c>
      <c r="AJ216" s="54"/>
      <c r="AK216" s="54"/>
      <c r="AL216" s="54">
        <v>1</v>
      </c>
      <c r="AM216" s="54"/>
      <c r="AN216" s="54"/>
      <c r="AO216" s="54">
        <v>1</v>
      </c>
      <c r="AP216" s="54"/>
      <c r="AQ216" s="54"/>
      <c r="AR216" s="54">
        <v>1</v>
      </c>
      <c r="AS216" s="99" t="s">
        <v>1033</v>
      </c>
      <c r="AT216" s="92" t="s">
        <v>1142</v>
      </c>
    </row>
    <row r="217" spans="2:46" ht="58.5" customHeight="1" x14ac:dyDescent="0.25">
      <c r="B217" s="134"/>
      <c r="C217" s="178"/>
      <c r="D217" s="179"/>
      <c r="E217" s="179"/>
      <c r="F217" s="179"/>
      <c r="G217" s="179"/>
      <c r="H217" s="120"/>
      <c r="I217" s="120"/>
      <c r="J217" s="120"/>
      <c r="K217" s="120"/>
      <c r="L217" s="25" t="s">
        <v>788</v>
      </c>
      <c r="M217" s="183"/>
      <c r="N217" s="184"/>
      <c r="O217" s="184"/>
      <c r="P217" s="184"/>
      <c r="Q217" s="184"/>
      <c r="R217" s="184"/>
      <c r="S217" s="184"/>
      <c r="T217" s="184"/>
      <c r="U217" s="185"/>
      <c r="V217" s="120"/>
      <c r="W217" s="120"/>
      <c r="X217" s="120"/>
      <c r="Y217" s="120"/>
      <c r="Z217" s="89" t="s">
        <v>1034</v>
      </c>
      <c r="AA217" s="88" t="s">
        <v>1098</v>
      </c>
      <c r="AB217" s="25" t="s">
        <v>789</v>
      </c>
      <c r="AC217" s="1" t="s">
        <v>790</v>
      </c>
      <c r="AD217" s="60" t="s">
        <v>705</v>
      </c>
      <c r="AE217" s="60" t="s">
        <v>791</v>
      </c>
      <c r="AF217" s="61">
        <v>4</v>
      </c>
      <c r="AG217" s="43"/>
      <c r="AH217" s="43"/>
      <c r="AI217" s="43">
        <v>1</v>
      </c>
      <c r="AJ217" s="43"/>
      <c r="AK217" s="43"/>
      <c r="AL217" s="43">
        <v>1</v>
      </c>
      <c r="AM217" s="43"/>
      <c r="AN217" s="43"/>
      <c r="AO217" s="43">
        <v>1</v>
      </c>
      <c r="AP217" s="43"/>
      <c r="AQ217" s="43"/>
      <c r="AR217" s="43">
        <v>1</v>
      </c>
      <c r="AS217" s="99" t="s">
        <v>1034</v>
      </c>
      <c r="AT217" s="92" t="s">
        <v>1204</v>
      </c>
    </row>
    <row r="218" spans="2:46" ht="87" customHeight="1" x14ac:dyDescent="0.25">
      <c r="B218" s="134"/>
      <c r="C218" s="178"/>
      <c r="D218" s="179"/>
      <c r="E218" s="179"/>
      <c r="F218" s="179"/>
      <c r="G218" s="179"/>
      <c r="H218" s="120"/>
      <c r="I218" s="120"/>
      <c r="J218" s="120"/>
      <c r="K218" s="120"/>
      <c r="L218" s="25" t="s">
        <v>792</v>
      </c>
      <c r="M218" s="183"/>
      <c r="N218" s="184"/>
      <c r="O218" s="184"/>
      <c r="P218" s="184"/>
      <c r="Q218" s="184"/>
      <c r="R218" s="184"/>
      <c r="S218" s="184"/>
      <c r="T218" s="184"/>
      <c r="U218" s="185"/>
      <c r="V218" s="120"/>
      <c r="W218" s="120"/>
      <c r="X218" s="120"/>
      <c r="Y218" s="120"/>
      <c r="Z218" s="89" t="s">
        <v>1033</v>
      </c>
      <c r="AA218" s="88" t="s">
        <v>1098</v>
      </c>
      <c r="AB218" s="25" t="s">
        <v>793</v>
      </c>
      <c r="AC218" s="5" t="s">
        <v>438</v>
      </c>
      <c r="AD218" s="60" t="s">
        <v>163</v>
      </c>
      <c r="AE218" s="60" t="s">
        <v>794</v>
      </c>
      <c r="AF218" s="59">
        <v>100</v>
      </c>
      <c r="AG218" s="43"/>
      <c r="AH218" s="44">
        <v>0.3</v>
      </c>
      <c r="AI218" s="43"/>
      <c r="AJ218" s="44"/>
      <c r="AK218" s="43"/>
      <c r="AL218" s="44">
        <v>0.3</v>
      </c>
      <c r="AM218" s="43"/>
      <c r="AN218" s="43"/>
      <c r="AO218" s="43"/>
      <c r="AP218" s="44">
        <v>0.4</v>
      </c>
      <c r="AQ218" s="54"/>
      <c r="AR218" s="54"/>
      <c r="AS218" s="99" t="s">
        <v>1033</v>
      </c>
      <c r="AT218" s="92" t="s">
        <v>1137</v>
      </c>
    </row>
    <row r="219" spans="2:46" ht="60" customHeight="1" x14ac:dyDescent="0.25">
      <c r="B219" s="134"/>
      <c r="C219" s="178"/>
      <c r="D219" s="179"/>
      <c r="E219" s="179"/>
      <c r="F219" s="179"/>
      <c r="G219" s="179"/>
      <c r="H219" s="120"/>
      <c r="I219" s="120"/>
      <c r="J219" s="120"/>
      <c r="K219" s="120"/>
      <c r="L219" s="25" t="s">
        <v>795</v>
      </c>
      <c r="M219" s="183"/>
      <c r="N219" s="184"/>
      <c r="O219" s="184"/>
      <c r="P219" s="184"/>
      <c r="Q219" s="184"/>
      <c r="R219" s="184"/>
      <c r="S219" s="184"/>
      <c r="T219" s="184"/>
      <c r="U219" s="185"/>
      <c r="V219" s="120"/>
      <c r="W219" s="120"/>
      <c r="X219" s="120"/>
      <c r="Y219" s="120"/>
      <c r="Z219" s="89" t="s">
        <v>1033</v>
      </c>
      <c r="AA219" s="88" t="s">
        <v>1098</v>
      </c>
      <c r="AB219" s="25" t="s">
        <v>796</v>
      </c>
      <c r="AC219" s="1" t="s">
        <v>680</v>
      </c>
      <c r="AD219" s="60" t="s">
        <v>797</v>
      </c>
      <c r="AE219" s="60" t="s">
        <v>113</v>
      </c>
      <c r="AF219" s="61">
        <v>2</v>
      </c>
      <c r="AG219" s="43"/>
      <c r="AH219" s="43"/>
      <c r="AI219" s="43">
        <v>1</v>
      </c>
      <c r="AJ219" s="43"/>
      <c r="AK219" s="43"/>
      <c r="AL219" s="43"/>
      <c r="AM219" s="43"/>
      <c r="AN219" s="43"/>
      <c r="AO219" s="43">
        <v>1</v>
      </c>
      <c r="AP219" s="54"/>
      <c r="AQ219" s="54"/>
      <c r="AR219" s="54"/>
      <c r="AS219" s="99" t="s">
        <v>1034</v>
      </c>
      <c r="AT219" s="92" t="s">
        <v>1173</v>
      </c>
    </row>
    <row r="220" spans="2:46" ht="63" customHeight="1" x14ac:dyDescent="0.25">
      <c r="B220" s="134"/>
      <c r="C220" s="178"/>
      <c r="D220" s="179"/>
      <c r="E220" s="179"/>
      <c r="F220" s="179"/>
      <c r="G220" s="179"/>
      <c r="H220" s="120"/>
      <c r="I220" s="120"/>
      <c r="J220" s="120"/>
      <c r="K220" s="120"/>
      <c r="L220" s="25" t="s">
        <v>798</v>
      </c>
      <c r="M220" s="183"/>
      <c r="N220" s="184"/>
      <c r="O220" s="184"/>
      <c r="P220" s="184"/>
      <c r="Q220" s="184"/>
      <c r="R220" s="184"/>
      <c r="S220" s="184"/>
      <c r="T220" s="184"/>
      <c r="U220" s="185"/>
      <c r="V220" s="120"/>
      <c r="W220" s="120"/>
      <c r="X220" s="120"/>
      <c r="Y220" s="120"/>
      <c r="Z220" s="89" t="s">
        <v>1034</v>
      </c>
      <c r="AA220" s="88" t="s">
        <v>1100</v>
      </c>
      <c r="AB220" s="25" t="s">
        <v>799</v>
      </c>
      <c r="AC220" s="5" t="s">
        <v>680</v>
      </c>
      <c r="AD220" s="60" t="s">
        <v>171</v>
      </c>
      <c r="AE220" s="60" t="s">
        <v>242</v>
      </c>
      <c r="AF220" s="85">
        <v>1</v>
      </c>
      <c r="AG220" s="54"/>
      <c r="AH220" s="54"/>
      <c r="AI220" s="54"/>
      <c r="AJ220" s="54"/>
      <c r="AK220" s="54"/>
      <c r="AL220" s="54"/>
      <c r="AM220" s="54"/>
      <c r="AN220" s="54"/>
      <c r="AO220" s="54"/>
      <c r="AP220" s="54"/>
      <c r="AQ220" s="54"/>
      <c r="AR220" s="54">
        <v>1</v>
      </c>
      <c r="AS220" s="99" t="s">
        <v>1034</v>
      </c>
      <c r="AT220" s="92" t="s">
        <v>1139</v>
      </c>
    </row>
    <row r="221" spans="2:46" ht="60" customHeight="1" x14ac:dyDescent="0.25">
      <c r="B221" s="134"/>
      <c r="C221" s="178"/>
      <c r="D221" s="179"/>
      <c r="E221" s="179"/>
      <c r="F221" s="179"/>
      <c r="G221" s="179"/>
      <c r="H221" s="120"/>
      <c r="I221" s="120"/>
      <c r="J221" s="120"/>
      <c r="K221" s="120"/>
      <c r="L221" s="25" t="s">
        <v>800</v>
      </c>
      <c r="M221" s="183"/>
      <c r="N221" s="184"/>
      <c r="O221" s="184"/>
      <c r="P221" s="184"/>
      <c r="Q221" s="184"/>
      <c r="R221" s="184"/>
      <c r="S221" s="184"/>
      <c r="T221" s="184"/>
      <c r="U221" s="185"/>
      <c r="V221" s="120"/>
      <c r="W221" s="120"/>
      <c r="X221" s="120"/>
      <c r="Y221" s="120"/>
      <c r="Z221" s="89" t="s">
        <v>1033</v>
      </c>
      <c r="AA221" s="88" t="s">
        <v>1098</v>
      </c>
      <c r="AB221" s="25" t="s">
        <v>801</v>
      </c>
      <c r="AC221" s="5" t="s">
        <v>802</v>
      </c>
      <c r="AD221" s="60" t="s">
        <v>176</v>
      </c>
      <c r="AE221" s="60" t="s">
        <v>803</v>
      </c>
      <c r="AF221" s="85">
        <v>4</v>
      </c>
      <c r="AG221" s="54"/>
      <c r="AH221" s="54"/>
      <c r="AI221" s="54">
        <v>1</v>
      </c>
      <c r="AJ221" s="54"/>
      <c r="AK221" s="54"/>
      <c r="AL221" s="54">
        <v>1</v>
      </c>
      <c r="AM221" s="54"/>
      <c r="AN221" s="54"/>
      <c r="AO221" s="54">
        <v>1</v>
      </c>
      <c r="AP221" s="54"/>
      <c r="AQ221" s="54"/>
      <c r="AR221" s="54">
        <v>1</v>
      </c>
      <c r="AS221" s="99" t="s">
        <v>1033</v>
      </c>
      <c r="AT221" s="92" t="s">
        <v>1140</v>
      </c>
    </row>
    <row r="222" spans="2:46" ht="60" customHeight="1" x14ac:dyDescent="0.25">
      <c r="B222" s="134"/>
      <c r="C222" s="178"/>
      <c r="D222" s="179"/>
      <c r="E222" s="179"/>
      <c r="F222" s="179"/>
      <c r="G222" s="179"/>
      <c r="H222" s="120"/>
      <c r="I222" s="120"/>
      <c r="J222" s="120"/>
      <c r="K222" s="120"/>
      <c r="L222" s="25" t="s">
        <v>804</v>
      </c>
      <c r="M222" s="183"/>
      <c r="N222" s="184"/>
      <c r="O222" s="184"/>
      <c r="P222" s="184"/>
      <c r="Q222" s="184"/>
      <c r="R222" s="184"/>
      <c r="S222" s="184"/>
      <c r="T222" s="184"/>
      <c r="U222" s="185"/>
      <c r="V222" s="120"/>
      <c r="W222" s="120"/>
      <c r="X222" s="120"/>
      <c r="Y222" s="120"/>
      <c r="Z222" s="89" t="s">
        <v>1033</v>
      </c>
      <c r="AA222" s="88" t="s">
        <v>1098</v>
      </c>
      <c r="AB222" s="25" t="s">
        <v>805</v>
      </c>
      <c r="AC222" s="5" t="s">
        <v>806</v>
      </c>
      <c r="AD222" s="58" t="s">
        <v>807</v>
      </c>
      <c r="AE222" s="58" t="s">
        <v>720</v>
      </c>
      <c r="AF222" s="86">
        <v>2</v>
      </c>
      <c r="AG222" s="52"/>
      <c r="AH222" s="52">
        <v>1</v>
      </c>
      <c r="AI222" s="52"/>
      <c r="AJ222" s="52"/>
      <c r="AK222" s="52"/>
      <c r="AL222" s="52"/>
      <c r="AM222" s="52"/>
      <c r="AN222" s="52"/>
      <c r="AO222" s="52">
        <v>1</v>
      </c>
      <c r="AP222" s="54"/>
      <c r="AQ222" s="54"/>
      <c r="AR222" s="54"/>
      <c r="AS222" s="99" t="s">
        <v>1033</v>
      </c>
      <c r="AT222" s="92" t="s">
        <v>1142</v>
      </c>
    </row>
    <row r="223" spans="2:46" ht="72" customHeight="1" x14ac:dyDescent="0.25">
      <c r="B223" s="134"/>
      <c r="C223" s="178"/>
      <c r="D223" s="179"/>
      <c r="E223" s="179"/>
      <c r="F223" s="179"/>
      <c r="G223" s="179"/>
      <c r="H223" s="120"/>
      <c r="I223" s="120"/>
      <c r="J223" s="120"/>
      <c r="K223" s="120"/>
      <c r="L223" s="25" t="s">
        <v>808</v>
      </c>
      <c r="M223" s="183"/>
      <c r="N223" s="184"/>
      <c r="O223" s="184"/>
      <c r="P223" s="184"/>
      <c r="Q223" s="184"/>
      <c r="R223" s="184"/>
      <c r="S223" s="184"/>
      <c r="T223" s="184"/>
      <c r="U223" s="185"/>
      <c r="V223" s="120"/>
      <c r="W223" s="120"/>
      <c r="X223" s="120"/>
      <c r="Y223" s="120"/>
      <c r="Z223" s="89" t="s">
        <v>1033</v>
      </c>
      <c r="AA223" s="88" t="s">
        <v>1098</v>
      </c>
      <c r="AB223" s="25" t="s">
        <v>809</v>
      </c>
      <c r="AC223" s="5" t="s">
        <v>157</v>
      </c>
      <c r="AD223" s="58" t="s">
        <v>185</v>
      </c>
      <c r="AE223" s="58" t="s">
        <v>186</v>
      </c>
      <c r="AF223" s="62">
        <v>2</v>
      </c>
      <c r="AG223" s="44"/>
      <c r="AH223" s="46">
        <v>1</v>
      </c>
      <c r="AI223" s="46"/>
      <c r="AJ223" s="44"/>
      <c r="AK223" s="44"/>
      <c r="AL223" s="44"/>
      <c r="AM223" s="46">
        <v>1</v>
      </c>
      <c r="AN223" s="54"/>
      <c r="AO223" s="54"/>
      <c r="AP223" s="54"/>
      <c r="AQ223" s="54"/>
      <c r="AR223" s="54"/>
      <c r="AS223" s="99" t="s">
        <v>1033</v>
      </c>
      <c r="AT223" s="100" t="s">
        <v>1192</v>
      </c>
    </row>
    <row r="224" spans="2:46" ht="64.5" customHeight="1" x14ac:dyDescent="0.25">
      <c r="B224" s="134"/>
      <c r="C224" s="178"/>
      <c r="D224" s="179"/>
      <c r="E224" s="179"/>
      <c r="F224" s="179"/>
      <c r="G224" s="179"/>
      <c r="H224" s="120"/>
      <c r="I224" s="120"/>
      <c r="J224" s="120"/>
      <c r="K224" s="120"/>
      <c r="L224" s="25" t="s">
        <v>810</v>
      </c>
      <c r="M224" s="183"/>
      <c r="N224" s="184"/>
      <c r="O224" s="184"/>
      <c r="P224" s="184"/>
      <c r="Q224" s="184"/>
      <c r="R224" s="184"/>
      <c r="S224" s="184"/>
      <c r="T224" s="184"/>
      <c r="U224" s="185"/>
      <c r="V224" s="120"/>
      <c r="W224" s="120"/>
      <c r="X224" s="120"/>
      <c r="Y224" s="120"/>
      <c r="Z224" s="89" t="s">
        <v>1033</v>
      </c>
      <c r="AA224" s="88" t="s">
        <v>1098</v>
      </c>
      <c r="AB224" s="25" t="s">
        <v>811</v>
      </c>
      <c r="AC224" s="5" t="s">
        <v>812</v>
      </c>
      <c r="AD224" s="60" t="s">
        <v>190</v>
      </c>
      <c r="AE224" s="60" t="s">
        <v>74</v>
      </c>
      <c r="AF224" s="62">
        <v>4</v>
      </c>
      <c r="AG224" s="44"/>
      <c r="AH224" s="46"/>
      <c r="AI224" s="46">
        <v>1</v>
      </c>
      <c r="AJ224" s="44"/>
      <c r="AK224" s="44"/>
      <c r="AL224" s="46">
        <v>1</v>
      </c>
      <c r="AM224" s="44"/>
      <c r="AN224" s="43"/>
      <c r="AO224" s="43">
        <v>1</v>
      </c>
      <c r="AP224" s="43"/>
      <c r="AQ224" s="43"/>
      <c r="AR224" s="43">
        <v>1</v>
      </c>
      <c r="AS224" s="99" t="s">
        <v>1033</v>
      </c>
      <c r="AT224" s="92" t="s">
        <v>1142</v>
      </c>
    </row>
    <row r="225" spans="2:46" ht="49.5" customHeight="1" x14ac:dyDescent="0.25">
      <c r="B225" s="134"/>
      <c r="C225" s="178"/>
      <c r="D225" s="179"/>
      <c r="E225" s="179"/>
      <c r="F225" s="179"/>
      <c r="G225" s="179"/>
      <c r="H225" s="120"/>
      <c r="I225" s="120"/>
      <c r="J225" s="120"/>
      <c r="K225" s="120"/>
      <c r="L225" s="25" t="s">
        <v>813</v>
      </c>
      <c r="M225" s="183"/>
      <c r="N225" s="184"/>
      <c r="O225" s="184"/>
      <c r="P225" s="184"/>
      <c r="Q225" s="184"/>
      <c r="R225" s="184"/>
      <c r="S225" s="184"/>
      <c r="T225" s="184"/>
      <c r="U225" s="185"/>
      <c r="V225" s="120"/>
      <c r="W225" s="120"/>
      <c r="X225" s="120"/>
      <c r="Y225" s="120"/>
      <c r="Z225" s="89" t="s">
        <v>1034</v>
      </c>
      <c r="AA225" s="88" t="s">
        <v>1103</v>
      </c>
      <c r="AB225" s="25" t="s">
        <v>814</v>
      </c>
      <c r="AC225" s="5" t="s">
        <v>815</v>
      </c>
      <c r="AD225" s="60" t="s">
        <v>194</v>
      </c>
      <c r="AE225" s="43" t="s">
        <v>816</v>
      </c>
      <c r="AF225" s="85">
        <v>1</v>
      </c>
      <c r="AG225" s="54"/>
      <c r="AH225" s="54"/>
      <c r="AI225" s="54">
        <v>1</v>
      </c>
      <c r="AJ225" s="54"/>
      <c r="AK225" s="54"/>
      <c r="AL225" s="54"/>
      <c r="AM225" s="54"/>
      <c r="AN225" s="54"/>
      <c r="AO225" s="54"/>
      <c r="AP225" s="54"/>
      <c r="AQ225" s="54"/>
      <c r="AR225" s="54"/>
      <c r="AS225" s="99" t="s">
        <v>1033</v>
      </c>
      <c r="AT225" s="100" t="s">
        <v>1205</v>
      </c>
    </row>
    <row r="226" spans="2:46" ht="54" customHeight="1" x14ac:dyDescent="0.25">
      <c r="B226" s="134"/>
      <c r="C226" s="178"/>
      <c r="D226" s="179"/>
      <c r="E226" s="179"/>
      <c r="F226" s="179"/>
      <c r="G226" s="179"/>
      <c r="H226" s="120"/>
      <c r="I226" s="120"/>
      <c r="J226" s="120"/>
      <c r="K226" s="120"/>
      <c r="L226" s="25" t="s">
        <v>817</v>
      </c>
      <c r="M226" s="183"/>
      <c r="N226" s="184"/>
      <c r="O226" s="184"/>
      <c r="P226" s="184"/>
      <c r="Q226" s="184"/>
      <c r="R226" s="184"/>
      <c r="S226" s="184"/>
      <c r="T226" s="184"/>
      <c r="U226" s="185"/>
      <c r="V226" s="120"/>
      <c r="W226" s="120"/>
      <c r="X226" s="120"/>
      <c r="Y226" s="120"/>
      <c r="Z226" s="89" t="s">
        <v>1033</v>
      </c>
      <c r="AA226" s="92" t="s">
        <v>1113</v>
      </c>
      <c r="AB226" s="25" t="s">
        <v>818</v>
      </c>
      <c r="AC226" s="1" t="s">
        <v>819</v>
      </c>
      <c r="AD226" s="60" t="s">
        <v>820</v>
      </c>
      <c r="AE226" s="60" t="s">
        <v>821</v>
      </c>
      <c r="AF226" s="85">
        <v>2</v>
      </c>
      <c r="AG226" s="54"/>
      <c r="AH226" s="54"/>
      <c r="AI226" s="54"/>
      <c r="AJ226" s="54"/>
      <c r="AK226" s="54">
        <v>1</v>
      </c>
      <c r="AL226" s="54"/>
      <c r="AM226" s="54"/>
      <c r="AN226" s="54"/>
      <c r="AO226" s="54"/>
      <c r="AP226" s="54"/>
      <c r="AQ226" s="54">
        <v>1</v>
      </c>
      <c r="AR226" s="54"/>
      <c r="AS226" s="99" t="s">
        <v>1033</v>
      </c>
      <c r="AT226" s="92" t="s">
        <v>1141</v>
      </c>
    </row>
    <row r="227" spans="2:46" ht="60" customHeight="1" x14ac:dyDescent="0.25">
      <c r="B227" s="134"/>
      <c r="C227" s="178"/>
      <c r="D227" s="179"/>
      <c r="E227" s="179"/>
      <c r="F227" s="179"/>
      <c r="G227" s="179"/>
      <c r="H227" s="120"/>
      <c r="I227" s="120"/>
      <c r="J227" s="120"/>
      <c r="K227" s="120"/>
      <c r="L227" s="25" t="s">
        <v>822</v>
      </c>
      <c r="M227" s="183"/>
      <c r="N227" s="184"/>
      <c r="O227" s="184"/>
      <c r="P227" s="184"/>
      <c r="Q227" s="184"/>
      <c r="R227" s="184"/>
      <c r="S227" s="184"/>
      <c r="T227" s="184"/>
      <c r="U227" s="185"/>
      <c r="V227" s="120"/>
      <c r="W227" s="120"/>
      <c r="X227" s="120"/>
      <c r="Y227" s="120"/>
      <c r="Z227" s="89" t="s">
        <v>1033</v>
      </c>
      <c r="AA227" s="91" t="s">
        <v>1114</v>
      </c>
      <c r="AB227" s="25" t="s">
        <v>823</v>
      </c>
      <c r="AC227" s="4" t="s">
        <v>824</v>
      </c>
      <c r="AD227" s="78" t="s">
        <v>825</v>
      </c>
      <c r="AE227" s="78" t="s">
        <v>826</v>
      </c>
      <c r="AF227" s="80">
        <v>2</v>
      </c>
      <c r="AG227" s="51"/>
      <c r="AH227" s="51"/>
      <c r="AI227" s="51"/>
      <c r="AJ227" s="51"/>
      <c r="AK227" s="51"/>
      <c r="AL227" s="51">
        <v>1</v>
      </c>
      <c r="AM227" s="51"/>
      <c r="AN227" s="51"/>
      <c r="AO227" s="51"/>
      <c r="AP227" s="51"/>
      <c r="AQ227" s="51"/>
      <c r="AR227" s="51">
        <v>1</v>
      </c>
      <c r="AS227" s="99" t="s">
        <v>1034</v>
      </c>
      <c r="AT227" s="92" t="s">
        <v>1201</v>
      </c>
    </row>
    <row r="228" spans="2:46" ht="57" customHeight="1" x14ac:dyDescent="0.25">
      <c r="B228" s="134"/>
      <c r="C228" s="178"/>
      <c r="D228" s="179"/>
      <c r="E228" s="179"/>
      <c r="F228" s="179"/>
      <c r="G228" s="179"/>
      <c r="H228" s="120"/>
      <c r="I228" s="120"/>
      <c r="J228" s="120"/>
      <c r="K228" s="120"/>
      <c r="L228" s="25" t="s">
        <v>827</v>
      </c>
      <c r="M228" s="183"/>
      <c r="N228" s="184"/>
      <c r="O228" s="184"/>
      <c r="P228" s="184"/>
      <c r="Q228" s="184"/>
      <c r="R228" s="184"/>
      <c r="S228" s="184"/>
      <c r="T228" s="184"/>
      <c r="U228" s="185"/>
      <c r="V228" s="120"/>
      <c r="W228" s="120"/>
      <c r="X228" s="120"/>
      <c r="Y228" s="120"/>
      <c r="Z228" s="89" t="s">
        <v>1033</v>
      </c>
      <c r="AA228" s="88" t="s">
        <v>1104</v>
      </c>
      <c r="AB228" s="25" t="s">
        <v>828</v>
      </c>
      <c r="AC228" s="1" t="s">
        <v>829</v>
      </c>
      <c r="AD228" s="60" t="s">
        <v>635</v>
      </c>
      <c r="AE228" s="60" t="s">
        <v>366</v>
      </c>
      <c r="AF228" s="61">
        <v>3</v>
      </c>
      <c r="AG228" s="43">
        <v>1</v>
      </c>
      <c r="AH228" s="43"/>
      <c r="AI228" s="43"/>
      <c r="AJ228" s="43"/>
      <c r="AK228" s="43">
        <v>1</v>
      </c>
      <c r="AL228" s="43"/>
      <c r="AM228" s="43"/>
      <c r="AN228" s="43"/>
      <c r="AO228" s="43">
        <v>1</v>
      </c>
      <c r="AP228" s="54"/>
      <c r="AQ228" s="54"/>
      <c r="AR228" s="54"/>
      <c r="AS228" s="99" t="s">
        <v>1033</v>
      </c>
      <c r="AT228" s="100" t="s">
        <v>1206</v>
      </c>
    </row>
    <row r="229" spans="2:46" ht="49.5" customHeight="1" x14ac:dyDescent="0.25">
      <c r="B229" s="134"/>
      <c r="C229" s="178"/>
      <c r="D229" s="179"/>
      <c r="E229" s="179"/>
      <c r="F229" s="179"/>
      <c r="G229" s="179"/>
      <c r="H229" s="120"/>
      <c r="I229" s="120"/>
      <c r="J229" s="120"/>
      <c r="K229" s="120"/>
      <c r="L229" s="25" t="s">
        <v>830</v>
      </c>
      <c r="M229" s="183"/>
      <c r="N229" s="184"/>
      <c r="O229" s="184"/>
      <c r="P229" s="184"/>
      <c r="Q229" s="184"/>
      <c r="R229" s="184"/>
      <c r="S229" s="184"/>
      <c r="T229" s="184"/>
      <c r="U229" s="185"/>
      <c r="V229" s="120"/>
      <c r="W229" s="120"/>
      <c r="X229" s="120"/>
      <c r="Y229" s="120"/>
      <c r="Z229" s="89" t="s">
        <v>1033</v>
      </c>
      <c r="AA229" s="88" t="s">
        <v>1104</v>
      </c>
      <c r="AB229" s="25" t="s">
        <v>831</v>
      </c>
      <c r="AC229" s="1" t="s">
        <v>642</v>
      </c>
      <c r="AD229" s="60" t="s">
        <v>369</v>
      </c>
      <c r="AE229" s="60" t="s">
        <v>523</v>
      </c>
      <c r="AF229" s="61">
        <v>4</v>
      </c>
      <c r="AG229" s="43"/>
      <c r="AH229" s="43">
        <v>1</v>
      </c>
      <c r="AI229" s="44"/>
      <c r="AJ229" s="44"/>
      <c r="AK229" s="43">
        <v>1</v>
      </c>
      <c r="AL229" s="44"/>
      <c r="AM229" s="44"/>
      <c r="AN229" s="43">
        <v>1</v>
      </c>
      <c r="AO229" s="44"/>
      <c r="AP229" s="44"/>
      <c r="AQ229" s="43">
        <v>1</v>
      </c>
      <c r="AR229" s="54"/>
      <c r="AS229" s="99" t="s">
        <v>1033</v>
      </c>
      <c r="AT229" s="92" t="s">
        <v>1196</v>
      </c>
    </row>
    <row r="230" spans="2:46" ht="43.5" customHeight="1" x14ac:dyDescent="0.25">
      <c r="B230" s="134"/>
      <c r="C230" s="136"/>
      <c r="D230" s="138"/>
      <c r="E230" s="138"/>
      <c r="F230" s="138"/>
      <c r="G230" s="138"/>
      <c r="H230" s="121"/>
      <c r="I230" s="121"/>
      <c r="J230" s="121"/>
      <c r="K230" s="121"/>
      <c r="L230" s="25" t="s">
        <v>832</v>
      </c>
      <c r="M230" s="186"/>
      <c r="N230" s="187"/>
      <c r="O230" s="187"/>
      <c r="P230" s="187"/>
      <c r="Q230" s="187"/>
      <c r="R230" s="187"/>
      <c r="S230" s="187"/>
      <c r="T230" s="187"/>
      <c r="U230" s="188"/>
      <c r="V230" s="121"/>
      <c r="W230" s="121"/>
      <c r="X230" s="121"/>
      <c r="Y230" s="121"/>
      <c r="Z230" s="89" t="s">
        <v>1033</v>
      </c>
      <c r="AA230" s="88" t="s">
        <v>1044</v>
      </c>
      <c r="AB230" s="25" t="s">
        <v>833</v>
      </c>
      <c r="AC230" s="4" t="s">
        <v>824</v>
      </c>
      <c r="AD230" s="77" t="s">
        <v>645</v>
      </c>
      <c r="AE230" s="60" t="s">
        <v>782</v>
      </c>
      <c r="AF230" s="62">
        <v>2</v>
      </c>
      <c r="AG230" s="43"/>
      <c r="AH230" s="43"/>
      <c r="AI230" s="43"/>
      <c r="AJ230" s="43">
        <v>1</v>
      </c>
      <c r="AK230" s="43"/>
      <c r="AL230" s="45"/>
      <c r="AM230" s="43"/>
      <c r="AN230" s="43"/>
      <c r="AO230" s="43">
        <v>1</v>
      </c>
      <c r="AP230" s="43"/>
      <c r="AQ230" s="43"/>
      <c r="AR230" s="43"/>
      <c r="AS230" s="99" t="s">
        <v>1033</v>
      </c>
      <c r="AT230" s="102" t="s">
        <v>1207</v>
      </c>
    </row>
    <row r="231" spans="2:46" ht="54" customHeight="1" x14ac:dyDescent="0.25">
      <c r="B231" s="134"/>
      <c r="C231" s="135" t="s">
        <v>834</v>
      </c>
      <c r="D231" s="137" t="str">
        <f>'[1]3-IDENTIFICACIÓN DEL RIESGO'!G86</f>
        <v>Posibilidad de ocurrencia de prevaricato en la adquisición de predios para comunidades étnicas con avalúos mal practicados, o no aptos para beneficio de terceros.</v>
      </c>
      <c r="E231" s="137" t="s">
        <v>58</v>
      </c>
      <c r="F231" s="24" t="str">
        <f>'[1]3-IDENTIFICACIÓN DEL RIESGO'!H86</f>
        <v xml:space="preserve">Por que los avalúos son practicados por el IGAC o lonjas privadas, entidades diferentes a la ANT </v>
      </c>
      <c r="G231" s="24" t="str">
        <f>'[1]3-IDENTIFICACIÓN DEL RIESGO'!L86</f>
        <v>Detrimento patrimonial por pago de lo debido.</v>
      </c>
      <c r="H231" s="119" t="str">
        <f>'[1]4-VALORACIÓN DEL RIESGO'!G48</f>
        <v>Rara Vez</v>
      </c>
      <c r="I231" s="119" t="str">
        <f>'[1]4-VALORACIÓN DEL RIESGO'!AC48</f>
        <v>Catastrófico</v>
      </c>
      <c r="J231" s="119" t="str">
        <f>'[1]4-VALORACIÓN DEL RIESGO'!AE48</f>
        <v>Extremo</v>
      </c>
      <c r="K231" s="119" t="str">
        <f>'[1]4-VALORACIÓN DEL RIESGO'!AF48</f>
        <v>Reducir</v>
      </c>
      <c r="L231" s="25" t="s">
        <v>835</v>
      </c>
      <c r="M231" s="163" t="s">
        <v>60</v>
      </c>
      <c r="N231" s="164"/>
      <c r="O231" s="164"/>
      <c r="P231" s="164"/>
      <c r="Q231" s="164"/>
      <c r="R231" s="164"/>
      <c r="S231" s="164"/>
      <c r="T231" s="164"/>
      <c r="U231" s="165"/>
      <c r="V231" s="119" t="str">
        <f>'[1]5-CONTROLES'!AL266</f>
        <v>Rara Vez</v>
      </c>
      <c r="W231" s="119" t="str">
        <f>'[1]5-CONTROLES'!AP266</f>
        <v>Moderado</v>
      </c>
      <c r="X231" s="119" t="str">
        <f>'[1]5-CONTROLES'!AQ266</f>
        <v>Moderado</v>
      </c>
      <c r="Y231" s="119" t="str">
        <f>'[1]5-CONTROLES'!AS266</f>
        <v>Acción preventiva</v>
      </c>
      <c r="Z231" s="89" t="s">
        <v>1033</v>
      </c>
      <c r="AA231" s="88" t="s">
        <v>1085</v>
      </c>
      <c r="AB231" s="25" t="s">
        <v>836</v>
      </c>
      <c r="AC231" s="1" t="s">
        <v>837</v>
      </c>
      <c r="AD231" s="60" t="s">
        <v>838</v>
      </c>
      <c r="AE231" s="60" t="s">
        <v>839</v>
      </c>
      <c r="AF231" s="85">
        <v>4</v>
      </c>
      <c r="AG231" s="43"/>
      <c r="AH231" s="43"/>
      <c r="AI231" s="43"/>
      <c r="AJ231" s="43">
        <v>1</v>
      </c>
      <c r="AK231" s="43"/>
      <c r="AL231" s="43">
        <v>1</v>
      </c>
      <c r="AM231" s="43"/>
      <c r="AN231" s="43">
        <v>1</v>
      </c>
      <c r="AO231" s="43"/>
      <c r="AP231" s="43">
        <v>1</v>
      </c>
      <c r="AQ231" s="43"/>
      <c r="AR231" s="54"/>
      <c r="AS231" s="99" t="s">
        <v>1033</v>
      </c>
      <c r="AT231" s="92" t="s">
        <v>1150</v>
      </c>
    </row>
    <row r="232" spans="2:46" ht="50.25" customHeight="1" x14ac:dyDescent="0.25">
      <c r="B232" s="134"/>
      <c r="C232" s="136"/>
      <c r="D232" s="138"/>
      <c r="E232" s="138"/>
      <c r="F232" s="24" t="str">
        <f>'[1]3-IDENTIFICACIÓN DEL RIESGO'!H87</f>
        <v xml:space="preserve">Por que en la visita técnica se identifique que el predio es apto para beneficiar a la comunidad y que no tenga agua </v>
      </c>
      <c r="G232" s="24" t="str">
        <f>'[1]3-IDENTIFICACIÓN DEL RIESGO'!L87</f>
        <v>Consecuencia 2 Riesgo 1</v>
      </c>
      <c r="H232" s="121"/>
      <c r="I232" s="121"/>
      <c r="J232" s="121"/>
      <c r="K232" s="121"/>
      <c r="L232" s="25" t="s">
        <v>840</v>
      </c>
      <c r="M232" s="166"/>
      <c r="N232" s="167"/>
      <c r="O232" s="167"/>
      <c r="P232" s="167"/>
      <c r="Q232" s="167"/>
      <c r="R232" s="167"/>
      <c r="S232" s="167"/>
      <c r="T232" s="167"/>
      <c r="U232" s="168"/>
      <c r="V232" s="121"/>
      <c r="W232" s="121"/>
      <c r="X232" s="121"/>
      <c r="Y232" s="121"/>
      <c r="Z232" s="89" t="s">
        <v>1033</v>
      </c>
      <c r="AA232" s="88" t="s">
        <v>1085</v>
      </c>
      <c r="AB232" s="25" t="s">
        <v>841</v>
      </c>
      <c r="AC232" s="1" t="s">
        <v>842</v>
      </c>
      <c r="AD232" s="60" t="s">
        <v>838</v>
      </c>
      <c r="AE232" s="60" t="s">
        <v>843</v>
      </c>
      <c r="AF232" s="85">
        <v>4</v>
      </c>
      <c r="AG232" s="43"/>
      <c r="AH232" s="43"/>
      <c r="AI232" s="43"/>
      <c r="AJ232" s="43">
        <v>1</v>
      </c>
      <c r="AK232" s="43"/>
      <c r="AL232" s="43">
        <v>1</v>
      </c>
      <c r="AM232" s="43"/>
      <c r="AN232" s="43">
        <v>1</v>
      </c>
      <c r="AO232" s="43"/>
      <c r="AP232" s="43">
        <v>1</v>
      </c>
      <c r="AQ232" s="43"/>
      <c r="AR232" s="44"/>
      <c r="AS232" s="99" t="s">
        <v>1033</v>
      </c>
      <c r="AT232" s="92" t="s">
        <v>1150</v>
      </c>
    </row>
    <row r="233" spans="2:46" ht="64.5" customHeight="1" x14ac:dyDescent="0.25">
      <c r="B233" s="139" t="str">
        <f>'[1]3-IDENTIFICACIÓN DEL RIESGO'!B90</f>
        <v>Administración de Tierras.</v>
      </c>
      <c r="C233" s="135" t="s">
        <v>844</v>
      </c>
      <c r="D233" s="137" t="str">
        <f>'[1]3-IDENTIFICACIÓN DEL RIESGO'!G90</f>
        <v>Posibilidad de presentarse cohecho, concusión y/o prevaricato, en las actuaciones de algún profesional de la Subdirección de Administración de Tierras de la Nación, para agilizar trámites o proferir decisiones administrativas relacionadas con solicitudes de limitación a la propiedad</v>
      </c>
      <c r="E233" s="137" t="s">
        <v>58</v>
      </c>
      <c r="F233" s="24" t="str">
        <f>'[1]3-IDENTIFICACIÓN DEL RIESGO'!H90</f>
        <v>Presencia de intereses particulares o conductas del profesional designado por SATN, que conlleve a recibir o solicitar beneficios en la verificación del estudio del caso recibido para limitación de la propiedad</v>
      </c>
      <c r="G233" s="24" t="str">
        <f>'[1]3-IDENTIFICACIÓN DEL RIESGO'!L90</f>
        <v>Detrimento patrimonial o defraudación, tanto de los particulares como del Estado</v>
      </c>
      <c r="H233" s="119" t="str">
        <f>'[1]4-VALORACIÓN DEL RIESGO'!G50</f>
        <v>Posible</v>
      </c>
      <c r="I233" s="119" t="str">
        <f>'[1]4-VALORACIÓN DEL RIESGO'!AC50</f>
        <v>Catastrófico</v>
      </c>
      <c r="J233" s="119" t="str">
        <f>'[1]4-VALORACIÓN DEL RIESGO'!AE50</f>
        <v>Extremo</v>
      </c>
      <c r="K233" s="119" t="str">
        <f>'[1]4-VALORACIÓN DEL RIESGO'!AF50</f>
        <v>Reducir</v>
      </c>
      <c r="L233" s="25" t="s">
        <v>845</v>
      </c>
      <c r="M233" s="142" t="s">
        <v>60</v>
      </c>
      <c r="N233" s="143"/>
      <c r="O233" s="143"/>
      <c r="P233" s="143"/>
      <c r="Q233" s="143"/>
      <c r="R233" s="143"/>
      <c r="S233" s="143"/>
      <c r="T233" s="143"/>
      <c r="U233" s="144"/>
      <c r="V233" s="119" t="str">
        <f>'[1]5-CONTROLES'!AL268</f>
        <v>Rara Vez</v>
      </c>
      <c r="W233" s="119" t="str">
        <f>'[1]5-CONTROLES'!AP268</f>
        <v>Moderado</v>
      </c>
      <c r="X233" s="119" t="str">
        <f>'[1]5-CONTROLES'!AQ268</f>
        <v>Moderado</v>
      </c>
      <c r="Y233" s="119" t="str">
        <f>'[1]5-CONTROLES'!AS268</f>
        <v>Acción preventiva</v>
      </c>
      <c r="Z233" s="89" t="s">
        <v>1033</v>
      </c>
      <c r="AA233" s="88" t="s">
        <v>1045</v>
      </c>
      <c r="AB233" s="25" t="s">
        <v>846</v>
      </c>
      <c r="AC233" s="5" t="s">
        <v>847</v>
      </c>
      <c r="AD233" s="58" t="s">
        <v>848</v>
      </c>
      <c r="AE233" s="60" t="s">
        <v>849</v>
      </c>
      <c r="AF233" s="82">
        <v>0.7</v>
      </c>
      <c r="AG233" s="42"/>
      <c r="AH233" s="47"/>
      <c r="AI233" s="47">
        <v>0.7</v>
      </c>
      <c r="AJ233" s="44"/>
      <c r="AK233" s="43"/>
      <c r="AL233" s="43"/>
      <c r="AM233" s="43"/>
      <c r="AN233" s="43"/>
      <c r="AO233" s="43"/>
      <c r="AP233" s="43"/>
      <c r="AQ233" s="43"/>
      <c r="AR233" s="43"/>
      <c r="AS233" s="99" t="s">
        <v>1033</v>
      </c>
      <c r="AT233" s="100" t="s">
        <v>1208</v>
      </c>
    </row>
    <row r="234" spans="2:46" ht="72" customHeight="1" x14ac:dyDescent="0.25">
      <c r="B234" s="139"/>
      <c r="C234" s="136"/>
      <c r="D234" s="138"/>
      <c r="E234" s="138"/>
      <c r="F234" s="24" t="str">
        <f>'[1]3-IDENTIFICACIÓN DEL RIESGO'!H91</f>
        <v>Desconocimiento de los requisitos establecidos en el Procedimiento ADMTI-P-006 Limitación a la Propiedad por parte de colaboradores que ingresan al grupo de LP en la SATN</v>
      </c>
      <c r="G234" s="24" t="str">
        <f>'[1]3-IDENTIFICACIÓN DEL RIESGO'!L91</f>
        <v>Investigaciones internas (control interno) o externas (por parte de órganos de control)</v>
      </c>
      <c r="H234" s="121"/>
      <c r="I234" s="121"/>
      <c r="J234" s="121"/>
      <c r="K234" s="121"/>
      <c r="L234" s="25" t="s">
        <v>850</v>
      </c>
      <c r="M234" s="145"/>
      <c r="N234" s="146"/>
      <c r="O234" s="146"/>
      <c r="P234" s="146"/>
      <c r="Q234" s="146"/>
      <c r="R234" s="146"/>
      <c r="S234" s="146"/>
      <c r="T234" s="146"/>
      <c r="U234" s="147"/>
      <c r="V234" s="121"/>
      <c r="W234" s="121"/>
      <c r="X234" s="121"/>
      <c r="Y234" s="121"/>
      <c r="Z234" s="89" t="s">
        <v>1033</v>
      </c>
      <c r="AA234" s="88" t="s">
        <v>1045</v>
      </c>
      <c r="AB234" s="25" t="s">
        <v>851</v>
      </c>
      <c r="AC234" s="5" t="s">
        <v>852</v>
      </c>
      <c r="AD234" s="81" t="s">
        <v>853</v>
      </c>
      <c r="AE234" s="60" t="s">
        <v>854</v>
      </c>
      <c r="AF234" s="82">
        <v>0.8</v>
      </c>
      <c r="AG234" s="42"/>
      <c r="AH234" s="42"/>
      <c r="AI234" s="47">
        <v>0.8</v>
      </c>
      <c r="AJ234" s="44"/>
      <c r="AK234" s="43"/>
      <c r="AL234" s="43"/>
      <c r="AM234" s="43"/>
      <c r="AN234" s="43"/>
      <c r="AO234" s="43"/>
      <c r="AP234" s="43"/>
      <c r="AQ234" s="43"/>
      <c r="AR234" s="43"/>
      <c r="AS234" s="99" t="s">
        <v>1033</v>
      </c>
      <c r="AT234" s="104" t="s">
        <v>1209</v>
      </c>
    </row>
    <row r="235" spans="2:46" ht="72" customHeight="1" x14ac:dyDescent="0.25">
      <c r="B235" s="139"/>
      <c r="C235" s="135" t="s">
        <v>855</v>
      </c>
      <c r="D235" s="137" t="str">
        <f>'[1]3-IDENTIFICACIÓN DEL RIESGO'!G92</f>
        <v>Posibilidad de presentarse cohecho, concusión y/o prevaricato,  en las actuaciones de algún profesional de la Subdirección de Administración de Tierras de la Nación, sobre adjudicación de baldíos a Entidades de Derecho Público</v>
      </c>
      <c r="E235" s="137" t="s">
        <v>58</v>
      </c>
      <c r="F235" s="24" t="str">
        <f>'[1]3-IDENTIFICACIÓN DEL RIESGO'!H92</f>
        <v>Presencia de intereses particulares o conductas del profesional designado por SATN, que conlleve a recibir o solicitar beneficios para la adjudicación de terrenos baldíos de la Nación a favor de Entidades de Derecho Público.</v>
      </c>
      <c r="G235" s="24" t="str">
        <f>'[1]3-IDENTIFICACIÓN DEL RIESGO'!L92</f>
        <v>Afectación en el logro de indicadores y metas asociadas a Entidades de Derecho Público aprobadas en la SATN</v>
      </c>
      <c r="H235" s="119" t="str">
        <f>'[1]4-VALORACIÓN DEL RIESGO'!G51</f>
        <v>Posible</v>
      </c>
      <c r="I235" s="119" t="str">
        <f>'[1]4-VALORACIÓN DEL RIESGO'!AC51</f>
        <v>Catastrófico</v>
      </c>
      <c r="J235" s="119" t="str">
        <f>'[1]4-VALORACIÓN DEL RIESGO'!AE51</f>
        <v>Extremo</v>
      </c>
      <c r="K235" s="119" t="str">
        <f>'[1]4-VALORACIÓN DEL RIESGO'!AF51</f>
        <v>Reducir</v>
      </c>
      <c r="L235" s="25" t="s">
        <v>856</v>
      </c>
      <c r="M235" s="145"/>
      <c r="N235" s="146"/>
      <c r="O235" s="146"/>
      <c r="P235" s="146"/>
      <c r="Q235" s="146"/>
      <c r="R235" s="146"/>
      <c r="S235" s="146"/>
      <c r="T235" s="146"/>
      <c r="U235" s="147"/>
      <c r="V235" s="119" t="str">
        <f>'[1]5-CONTROLES'!AL270</f>
        <v>Rara Vez</v>
      </c>
      <c r="W235" s="119" t="str">
        <f>'[1]5-CONTROLES'!AP270</f>
        <v>Moderado</v>
      </c>
      <c r="X235" s="119" t="str">
        <f>'[1]5-CONTROLES'!AQ270</f>
        <v>Moderado</v>
      </c>
      <c r="Y235" s="119" t="str">
        <f>'[1]5-CONTROLES'!AS270</f>
        <v>Acción preventiva</v>
      </c>
      <c r="Z235" s="89" t="s">
        <v>1033</v>
      </c>
      <c r="AA235" s="88" t="s">
        <v>1045</v>
      </c>
      <c r="AB235" s="25" t="s">
        <v>857</v>
      </c>
      <c r="AC235" s="5" t="s">
        <v>858</v>
      </c>
      <c r="AD235" s="58" t="s">
        <v>848</v>
      </c>
      <c r="AE235" s="60" t="s">
        <v>859</v>
      </c>
      <c r="AF235" s="82">
        <v>0.7</v>
      </c>
      <c r="AG235" s="42"/>
      <c r="AH235" s="47"/>
      <c r="AI235" s="47">
        <v>0.7</v>
      </c>
      <c r="AJ235" s="44"/>
      <c r="AK235" s="43"/>
      <c r="AL235" s="43"/>
      <c r="AM235" s="43"/>
      <c r="AN235" s="43"/>
      <c r="AO235" s="43"/>
      <c r="AP235" s="43"/>
      <c r="AQ235" s="43"/>
      <c r="AR235" s="43"/>
      <c r="AS235" s="99" t="s">
        <v>1033</v>
      </c>
      <c r="AT235" s="100" t="s">
        <v>1208</v>
      </c>
    </row>
    <row r="236" spans="2:46" ht="79.5" customHeight="1" x14ac:dyDescent="0.25">
      <c r="B236" s="139"/>
      <c r="C236" s="136"/>
      <c r="D236" s="138"/>
      <c r="E236" s="138"/>
      <c r="F236" s="24" t="str">
        <f>'[1]3-IDENTIFICACIÓN DEL RIESGO'!H93</f>
        <v>Desconocimiento de los requisitos establecidos en el Procedimiento de Adjudicación de Baldíos a Entidades de Derecho Público por colaboradores que ingresan al grupo de EDP en la SATN.</v>
      </c>
      <c r="G236" s="24" t="str">
        <f>'[1]3-IDENTIFICACIÓN DEL RIESGO'!L93</f>
        <v>Investigaciones internas (control interno) o externas (por parte de órganos de control)</v>
      </c>
      <c r="H236" s="121"/>
      <c r="I236" s="121"/>
      <c r="J236" s="121"/>
      <c r="K236" s="121"/>
      <c r="L236" s="25" t="s">
        <v>860</v>
      </c>
      <c r="M236" s="148"/>
      <c r="N236" s="149"/>
      <c r="O236" s="149"/>
      <c r="P236" s="149"/>
      <c r="Q236" s="149"/>
      <c r="R236" s="149"/>
      <c r="S236" s="149"/>
      <c r="T236" s="149"/>
      <c r="U236" s="150"/>
      <c r="V236" s="121"/>
      <c r="W236" s="121"/>
      <c r="X236" s="121"/>
      <c r="Y236" s="121"/>
      <c r="Z236" s="89" t="s">
        <v>1033</v>
      </c>
      <c r="AA236" s="88" t="s">
        <v>1045</v>
      </c>
      <c r="AB236" s="25" t="s">
        <v>861</v>
      </c>
      <c r="AC236" s="5" t="s">
        <v>862</v>
      </c>
      <c r="AD236" s="58" t="s">
        <v>863</v>
      </c>
      <c r="AE236" s="60" t="s">
        <v>864</v>
      </c>
      <c r="AF236" s="82">
        <v>0.7</v>
      </c>
      <c r="AG236" s="42"/>
      <c r="AH236" s="42"/>
      <c r="AI236" s="47">
        <v>0.7</v>
      </c>
      <c r="AJ236" s="44"/>
      <c r="AK236" s="43"/>
      <c r="AL236" s="43"/>
      <c r="AM236" s="43"/>
      <c r="AN236" s="43"/>
      <c r="AO236" s="43"/>
      <c r="AP236" s="43"/>
      <c r="AQ236" s="43"/>
      <c r="AR236" s="43"/>
      <c r="AS236" s="99" t="s">
        <v>1033</v>
      </c>
      <c r="AT236" s="104" t="s">
        <v>1210</v>
      </c>
    </row>
    <row r="237" spans="2:46" ht="64.5" customHeight="1" x14ac:dyDescent="0.25">
      <c r="B237" s="139"/>
      <c r="C237" s="135" t="s">
        <v>865</v>
      </c>
      <c r="D237" s="137" t="str">
        <f>'[1]3-IDENTIFICACIÓN DEL RIESGO'!G94</f>
        <v>Posibilidad de ocurrencia de hechos de concusión o cohecho en la gestión de los trámites administrativos de caducidad administrativa y condición resolutoria realizados por las UGT .</v>
      </c>
      <c r="E237" s="137" t="s">
        <v>58</v>
      </c>
      <c r="F237" s="137" t="str">
        <f>'[1]3-IDENTIFICACIÓN DEL RIESGO'!H94</f>
        <v>Amenazas</v>
      </c>
      <c r="G237" s="137" t="str">
        <f>'[1]3-IDENTIFICACIÓN DEL RIESGO'!L94</f>
        <v>Investigaciones Penales, Disciplinarias y Fiscales.</v>
      </c>
      <c r="H237" s="119" t="str">
        <f>'[1]4-VALORACIÓN DEL RIESGO'!G52</f>
        <v>Posible</v>
      </c>
      <c r="I237" s="119" t="str">
        <f>'[1]4-VALORACIÓN DEL RIESGO'!AC52</f>
        <v>Catastrófico</v>
      </c>
      <c r="J237" s="119" t="str">
        <f>'[1]4-VALORACIÓN DEL RIESGO'!AE52</f>
        <v>Extremo</v>
      </c>
      <c r="K237" s="119" t="str">
        <f>'[1]4-VALORACIÓN DEL RIESGO'!AF52</f>
        <v>Reducir</v>
      </c>
      <c r="L237" s="25" t="s">
        <v>866</v>
      </c>
      <c r="M237" s="169" t="s">
        <v>60</v>
      </c>
      <c r="N237" s="170"/>
      <c r="O237" s="170"/>
      <c r="P237" s="170"/>
      <c r="Q237" s="170"/>
      <c r="R237" s="170"/>
      <c r="S237" s="170"/>
      <c r="T237" s="170"/>
      <c r="U237" s="171"/>
      <c r="V237" s="119" t="str">
        <f>'[1]5-CONTROLES'!AL272</f>
        <v>Posible</v>
      </c>
      <c r="W237" s="119" t="str">
        <f>'[1]5-CONTROLES'!AP272</f>
        <v>Catastrófico</v>
      </c>
      <c r="X237" s="119" t="str">
        <f>'[1]5-CONTROLES'!AQ272</f>
        <v>Extremo</v>
      </c>
      <c r="Y237" s="119" t="str">
        <f>'[1]5-CONTROLES'!AS272</f>
        <v>Acción preventiva</v>
      </c>
      <c r="Z237" s="89" t="s">
        <v>1036</v>
      </c>
      <c r="AA237" s="88" t="s">
        <v>1111</v>
      </c>
      <c r="AB237" s="25" t="s">
        <v>867</v>
      </c>
      <c r="AC237" s="31" t="s">
        <v>868</v>
      </c>
      <c r="AD237" s="60"/>
      <c r="AE237" s="60"/>
      <c r="AF237" s="61"/>
      <c r="AG237" s="43"/>
      <c r="AH237" s="43"/>
      <c r="AI237" s="43"/>
      <c r="AJ237" s="44"/>
      <c r="AK237" s="43"/>
      <c r="AL237" s="43"/>
      <c r="AM237" s="43"/>
      <c r="AN237" s="43"/>
      <c r="AO237" s="43"/>
      <c r="AP237" s="43"/>
      <c r="AQ237" s="43"/>
      <c r="AR237" s="43"/>
      <c r="AS237" s="99" t="s">
        <v>1036</v>
      </c>
      <c r="AT237" s="92" t="s">
        <v>1211</v>
      </c>
    </row>
    <row r="238" spans="2:46" ht="75" customHeight="1" x14ac:dyDescent="0.25">
      <c r="B238" s="139"/>
      <c r="C238" s="178"/>
      <c r="D238" s="179"/>
      <c r="E238" s="179"/>
      <c r="F238" s="179"/>
      <c r="G238" s="179"/>
      <c r="H238" s="120"/>
      <c r="I238" s="120"/>
      <c r="J238" s="120"/>
      <c r="K238" s="120"/>
      <c r="L238" s="25" t="s">
        <v>869</v>
      </c>
      <c r="M238" s="172"/>
      <c r="N238" s="173"/>
      <c r="O238" s="173"/>
      <c r="P238" s="173"/>
      <c r="Q238" s="173"/>
      <c r="R238" s="173"/>
      <c r="S238" s="173"/>
      <c r="T238" s="173"/>
      <c r="U238" s="174"/>
      <c r="V238" s="120"/>
      <c r="W238" s="120"/>
      <c r="X238" s="120"/>
      <c r="Y238" s="120"/>
      <c r="Z238" s="89" t="s">
        <v>1034</v>
      </c>
      <c r="AA238" s="88" t="s">
        <v>1086</v>
      </c>
      <c r="AB238" s="25" t="s">
        <v>870</v>
      </c>
      <c r="AC238" s="5" t="s">
        <v>847</v>
      </c>
      <c r="AD238" s="60" t="s">
        <v>73</v>
      </c>
      <c r="AE238" s="60" t="s">
        <v>871</v>
      </c>
      <c r="AF238" s="83">
        <v>0.9</v>
      </c>
      <c r="AG238" s="43"/>
      <c r="AH238" s="43"/>
      <c r="AI238" s="43"/>
      <c r="AJ238" s="43"/>
      <c r="AK238" s="43"/>
      <c r="AL238" s="43"/>
      <c r="AM238" s="43"/>
      <c r="AN238" s="43"/>
      <c r="AO238" s="43"/>
      <c r="AP238" s="43"/>
      <c r="AQ238" s="43"/>
      <c r="AR238" s="84">
        <v>0.9</v>
      </c>
      <c r="AS238" s="99" t="s">
        <v>1034</v>
      </c>
      <c r="AT238" s="92" t="s">
        <v>1154</v>
      </c>
    </row>
    <row r="239" spans="2:46" ht="55.5" customHeight="1" x14ac:dyDescent="0.25">
      <c r="B239" s="139"/>
      <c r="C239" s="178"/>
      <c r="D239" s="179"/>
      <c r="E239" s="179"/>
      <c r="F239" s="179"/>
      <c r="G239" s="179"/>
      <c r="H239" s="120"/>
      <c r="I239" s="120"/>
      <c r="J239" s="120"/>
      <c r="K239" s="120"/>
      <c r="L239" s="25" t="s">
        <v>872</v>
      </c>
      <c r="M239" s="172"/>
      <c r="N239" s="173"/>
      <c r="O239" s="173"/>
      <c r="P239" s="173"/>
      <c r="Q239" s="173"/>
      <c r="R239" s="173"/>
      <c r="S239" s="173"/>
      <c r="T239" s="173"/>
      <c r="U239" s="174"/>
      <c r="V239" s="120"/>
      <c r="W239" s="120"/>
      <c r="X239" s="120"/>
      <c r="Y239" s="120"/>
      <c r="Z239" s="89" t="s">
        <v>1033</v>
      </c>
      <c r="AA239" s="88" t="s">
        <v>1064</v>
      </c>
      <c r="AB239" s="25" t="s">
        <v>873</v>
      </c>
      <c r="AC239" s="1" t="s">
        <v>874</v>
      </c>
      <c r="AD239" s="60" t="s">
        <v>78</v>
      </c>
      <c r="AE239" s="60" t="s">
        <v>385</v>
      </c>
      <c r="AF239" s="61">
        <v>2</v>
      </c>
      <c r="AG239" s="43"/>
      <c r="AH239" s="43">
        <v>1</v>
      </c>
      <c r="AI239" s="43"/>
      <c r="AJ239" s="44"/>
      <c r="AK239" s="43"/>
      <c r="AL239" s="43"/>
      <c r="AM239" s="43"/>
      <c r="AN239" s="43">
        <v>1</v>
      </c>
      <c r="AO239" s="43"/>
      <c r="AP239" s="43"/>
      <c r="AQ239" s="43"/>
      <c r="AR239" s="43"/>
      <c r="AS239" s="99" t="s">
        <v>1033</v>
      </c>
      <c r="AT239" s="100" t="s">
        <v>1212</v>
      </c>
    </row>
    <row r="240" spans="2:46" ht="46.5" customHeight="1" x14ac:dyDescent="0.25">
      <c r="B240" s="139"/>
      <c r="C240" s="178"/>
      <c r="D240" s="179"/>
      <c r="E240" s="179"/>
      <c r="F240" s="179"/>
      <c r="G240" s="179"/>
      <c r="H240" s="120"/>
      <c r="I240" s="120"/>
      <c r="J240" s="120"/>
      <c r="K240" s="120"/>
      <c r="L240" s="25" t="s">
        <v>875</v>
      </c>
      <c r="M240" s="172"/>
      <c r="N240" s="173"/>
      <c r="O240" s="173"/>
      <c r="P240" s="173"/>
      <c r="Q240" s="173"/>
      <c r="R240" s="173"/>
      <c r="S240" s="173"/>
      <c r="T240" s="173"/>
      <c r="U240" s="174"/>
      <c r="V240" s="120"/>
      <c r="W240" s="120"/>
      <c r="X240" s="120"/>
      <c r="Y240" s="120"/>
      <c r="Z240" s="89" t="s">
        <v>1034</v>
      </c>
      <c r="AA240" s="88" t="s">
        <v>1071</v>
      </c>
      <c r="AB240" s="25" t="s">
        <v>876</v>
      </c>
      <c r="AC240" s="5" t="s">
        <v>877</v>
      </c>
      <c r="AD240" s="60" t="s">
        <v>83</v>
      </c>
      <c r="AE240" s="60" t="s">
        <v>84</v>
      </c>
      <c r="AF240" s="61">
        <v>1</v>
      </c>
      <c r="AG240" s="43"/>
      <c r="AH240" s="43"/>
      <c r="AI240" s="43"/>
      <c r="AJ240" s="44"/>
      <c r="AK240" s="43"/>
      <c r="AL240" s="43"/>
      <c r="AM240" s="43"/>
      <c r="AN240" s="43"/>
      <c r="AO240" s="43"/>
      <c r="AP240" s="43"/>
      <c r="AQ240" s="43"/>
      <c r="AR240" s="43">
        <v>1</v>
      </c>
      <c r="AS240" s="99" t="s">
        <v>1034</v>
      </c>
      <c r="AT240" s="92" t="s">
        <v>1120</v>
      </c>
    </row>
    <row r="241" spans="2:46" ht="72" customHeight="1" x14ac:dyDescent="0.25">
      <c r="B241" s="139"/>
      <c r="C241" s="178"/>
      <c r="D241" s="179"/>
      <c r="E241" s="179"/>
      <c r="F241" s="179"/>
      <c r="G241" s="179"/>
      <c r="H241" s="120"/>
      <c r="I241" s="120"/>
      <c r="J241" s="120"/>
      <c r="K241" s="120"/>
      <c r="L241" s="25" t="s">
        <v>878</v>
      </c>
      <c r="M241" s="172"/>
      <c r="N241" s="173"/>
      <c r="O241" s="173"/>
      <c r="P241" s="173"/>
      <c r="Q241" s="173"/>
      <c r="R241" s="173"/>
      <c r="S241" s="173"/>
      <c r="T241" s="173"/>
      <c r="U241" s="174"/>
      <c r="V241" s="120"/>
      <c r="W241" s="120"/>
      <c r="X241" s="120"/>
      <c r="Y241" s="120"/>
      <c r="Z241" s="89" t="s">
        <v>1034</v>
      </c>
      <c r="AA241" s="88" t="s">
        <v>1091</v>
      </c>
      <c r="AB241" s="25" t="s">
        <v>879</v>
      </c>
      <c r="AC241" s="1" t="s">
        <v>880</v>
      </c>
      <c r="AD241" s="60" t="s">
        <v>272</v>
      </c>
      <c r="AE241" s="60" t="s">
        <v>273</v>
      </c>
      <c r="AF241" s="61">
        <v>2</v>
      </c>
      <c r="AG241" s="43"/>
      <c r="AH241" s="43"/>
      <c r="AI241" s="43"/>
      <c r="AJ241" s="43"/>
      <c r="AK241" s="43"/>
      <c r="AL241" s="43">
        <v>1</v>
      </c>
      <c r="AM241" s="43"/>
      <c r="AN241" s="43"/>
      <c r="AO241" s="43"/>
      <c r="AP241" s="43">
        <v>1</v>
      </c>
      <c r="AQ241" s="43"/>
      <c r="AR241" s="43"/>
      <c r="AS241" s="99" t="s">
        <v>1034</v>
      </c>
      <c r="AT241" s="92" t="s">
        <v>1121</v>
      </c>
    </row>
    <row r="242" spans="2:46" ht="55.5" customHeight="1" x14ac:dyDescent="0.25">
      <c r="B242" s="139"/>
      <c r="C242" s="178"/>
      <c r="D242" s="179"/>
      <c r="E242" s="179"/>
      <c r="F242" s="179"/>
      <c r="G242" s="179"/>
      <c r="H242" s="120"/>
      <c r="I242" s="120"/>
      <c r="J242" s="120"/>
      <c r="K242" s="120"/>
      <c r="L242" s="25" t="s">
        <v>881</v>
      </c>
      <c r="M242" s="172"/>
      <c r="N242" s="173"/>
      <c r="O242" s="173"/>
      <c r="P242" s="173"/>
      <c r="Q242" s="173"/>
      <c r="R242" s="173"/>
      <c r="S242" s="173"/>
      <c r="T242" s="173"/>
      <c r="U242" s="174"/>
      <c r="V242" s="120"/>
      <c r="W242" s="120"/>
      <c r="X242" s="120"/>
      <c r="Y242" s="120"/>
      <c r="Z242" s="89" t="s">
        <v>1033</v>
      </c>
      <c r="AA242" s="88" t="s">
        <v>1052</v>
      </c>
      <c r="AB242" s="25" t="s">
        <v>882</v>
      </c>
      <c r="AC242" s="1" t="s">
        <v>539</v>
      </c>
      <c r="AD242" s="60" t="s">
        <v>883</v>
      </c>
      <c r="AE242" s="60" t="s">
        <v>94</v>
      </c>
      <c r="AF242" s="61">
        <v>12</v>
      </c>
      <c r="AG242" s="43">
        <v>1</v>
      </c>
      <c r="AH242" s="43">
        <v>1</v>
      </c>
      <c r="AI242" s="43">
        <v>1</v>
      </c>
      <c r="AJ242" s="43">
        <v>1</v>
      </c>
      <c r="AK242" s="43">
        <v>1</v>
      </c>
      <c r="AL242" s="43">
        <v>1</v>
      </c>
      <c r="AM242" s="43">
        <v>1</v>
      </c>
      <c r="AN242" s="43">
        <v>1</v>
      </c>
      <c r="AO242" s="43">
        <v>1</v>
      </c>
      <c r="AP242" s="43">
        <v>1</v>
      </c>
      <c r="AQ242" s="43">
        <v>1</v>
      </c>
      <c r="AR242" s="43">
        <v>1</v>
      </c>
      <c r="AS242" s="99" t="s">
        <v>1034</v>
      </c>
      <c r="AT242" s="92" t="s">
        <v>1213</v>
      </c>
    </row>
    <row r="243" spans="2:46" ht="49.5" customHeight="1" x14ac:dyDescent="0.25">
      <c r="B243" s="139"/>
      <c r="C243" s="178"/>
      <c r="D243" s="179"/>
      <c r="E243" s="179"/>
      <c r="F243" s="179"/>
      <c r="G243" s="179"/>
      <c r="H243" s="120"/>
      <c r="I243" s="120"/>
      <c r="J243" s="120"/>
      <c r="K243" s="120"/>
      <c r="L243" s="25" t="s">
        <v>884</v>
      </c>
      <c r="M243" s="172"/>
      <c r="N243" s="173"/>
      <c r="O243" s="173"/>
      <c r="P243" s="173"/>
      <c r="Q243" s="173"/>
      <c r="R243" s="173"/>
      <c r="S243" s="173"/>
      <c r="T243" s="173"/>
      <c r="U243" s="174"/>
      <c r="V243" s="120"/>
      <c r="W243" s="120"/>
      <c r="X243" s="120"/>
      <c r="Y243" s="120"/>
      <c r="Z243" s="89" t="s">
        <v>1034</v>
      </c>
      <c r="AA243" s="88" t="s">
        <v>1083</v>
      </c>
      <c r="AB243" s="25" t="s">
        <v>885</v>
      </c>
      <c r="AC243" s="1" t="s">
        <v>886</v>
      </c>
      <c r="AD243" s="60" t="s">
        <v>98</v>
      </c>
      <c r="AE243" s="60" t="s">
        <v>69</v>
      </c>
      <c r="AF243" s="61">
        <v>2</v>
      </c>
      <c r="AG243" s="43"/>
      <c r="AH243" s="43"/>
      <c r="AI243" s="43"/>
      <c r="AJ243" s="43"/>
      <c r="AK243" s="43"/>
      <c r="AL243" s="43">
        <v>1</v>
      </c>
      <c r="AM243" s="43"/>
      <c r="AN243" s="43"/>
      <c r="AO243" s="43"/>
      <c r="AP243" s="43"/>
      <c r="AQ243" s="43"/>
      <c r="AR243" s="43">
        <v>1</v>
      </c>
      <c r="AS243" s="99" t="s">
        <v>1034</v>
      </c>
      <c r="AT243" s="92" t="s">
        <v>1139</v>
      </c>
    </row>
    <row r="244" spans="2:46" ht="66" customHeight="1" x14ac:dyDescent="0.25">
      <c r="B244" s="139"/>
      <c r="C244" s="178"/>
      <c r="D244" s="179"/>
      <c r="E244" s="179"/>
      <c r="F244" s="179"/>
      <c r="G244" s="179"/>
      <c r="H244" s="120"/>
      <c r="I244" s="120"/>
      <c r="J244" s="120"/>
      <c r="K244" s="120"/>
      <c r="L244" s="25" t="s">
        <v>887</v>
      </c>
      <c r="M244" s="172"/>
      <c r="N244" s="173"/>
      <c r="O244" s="173"/>
      <c r="P244" s="173"/>
      <c r="Q244" s="173"/>
      <c r="R244" s="173"/>
      <c r="S244" s="173"/>
      <c r="T244" s="173"/>
      <c r="U244" s="174"/>
      <c r="V244" s="120"/>
      <c r="W244" s="120"/>
      <c r="X244" s="120"/>
      <c r="Y244" s="120"/>
      <c r="Z244" s="93" t="s">
        <v>1033</v>
      </c>
      <c r="AA244" s="94" t="s">
        <v>1078</v>
      </c>
      <c r="AB244" s="25" t="s">
        <v>888</v>
      </c>
      <c r="AC244" s="1" t="s">
        <v>889</v>
      </c>
      <c r="AD244" s="60" t="s">
        <v>890</v>
      </c>
      <c r="AE244" s="60" t="s">
        <v>523</v>
      </c>
      <c r="AF244" s="61">
        <v>3</v>
      </c>
      <c r="AG244" s="43">
        <v>1</v>
      </c>
      <c r="AH244" s="43"/>
      <c r="AI244" s="43"/>
      <c r="AJ244" s="43"/>
      <c r="AK244" s="43"/>
      <c r="AL244" s="43">
        <v>1</v>
      </c>
      <c r="AM244" s="43"/>
      <c r="AN244" s="43"/>
      <c r="AO244" s="43"/>
      <c r="AP244" s="43">
        <v>1</v>
      </c>
      <c r="AQ244" s="43"/>
      <c r="AR244" s="43"/>
      <c r="AS244" s="99" t="s">
        <v>1033</v>
      </c>
      <c r="AT244" s="92" t="s">
        <v>1214</v>
      </c>
    </row>
    <row r="245" spans="2:46" ht="81.75" customHeight="1" x14ac:dyDescent="0.25">
      <c r="B245" s="139"/>
      <c r="C245" s="178"/>
      <c r="D245" s="179"/>
      <c r="E245" s="179"/>
      <c r="F245" s="179"/>
      <c r="G245" s="179"/>
      <c r="H245" s="120"/>
      <c r="I245" s="120"/>
      <c r="J245" s="120"/>
      <c r="K245" s="120"/>
      <c r="L245" s="25" t="s">
        <v>891</v>
      </c>
      <c r="M245" s="172"/>
      <c r="N245" s="173"/>
      <c r="O245" s="173"/>
      <c r="P245" s="173"/>
      <c r="Q245" s="173"/>
      <c r="R245" s="173"/>
      <c r="S245" s="173"/>
      <c r="T245" s="173"/>
      <c r="U245" s="174"/>
      <c r="V245" s="120"/>
      <c r="W245" s="120"/>
      <c r="X245" s="120"/>
      <c r="Y245" s="120"/>
      <c r="Z245" s="93" t="s">
        <v>1033</v>
      </c>
      <c r="AA245" s="94" t="s">
        <v>1078</v>
      </c>
      <c r="AB245" s="25" t="s">
        <v>892</v>
      </c>
      <c r="AC245" s="1" t="s">
        <v>893</v>
      </c>
      <c r="AD245" s="60" t="s">
        <v>894</v>
      </c>
      <c r="AE245" s="60" t="s">
        <v>523</v>
      </c>
      <c r="AF245" s="61">
        <v>3</v>
      </c>
      <c r="AG245" s="43">
        <v>1</v>
      </c>
      <c r="AH245" s="43"/>
      <c r="AI245" s="43"/>
      <c r="AJ245" s="43"/>
      <c r="AK245" s="43"/>
      <c r="AL245" s="43">
        <v>1</v>
      </c>
      <c r="AM245" s="43"/>
      <c r="AN245" s="43"/>
      <c r="AO245" s="43"/>
      <c r="AP245" s="43">
        <v>1</v>
      </c>
      <c r="AQ245" s="43"/>
      <c r="AR245" s="43"/>
      <c r="AS245" s="99" t="s">
        <v>1033</v>
      </c>
      <c r="AT245" s="92" t="s">
        <v>1214</v>
      </c>
    </row>
    <row r="246" spans="2:46" ht="46.5" customHeight="1" x14ac:dyDescent="0.25">
      <c r="B246" s="139"/>
      <c r="C246" s="178"/>
      <c r="D246" s="179"/>
      <c r="E246" s="179"/>
      <c r="F246" s="179"/>
      <c r="G246" s="179"/>
      <c r="H246" s="120"/>
      <c r="I246" s="120"/>
      <c r="J246" s="120"/>
      <c r="K246" s="120"/>
      <c r="L246" s="25" t="s">
        <v>895</v>
      </c>
      <c r="M246" s="172"/>
      <c r="N246" s="173"/>
      <c r="O246" s="173"/>
      <c r="P246" s="173"/>
      <c r="Q246" s="173"/>
      <c r="R246" s="173"/>
      <c r="S246" s="173"/>
      <c r="T246" s="173"/>
      <c r="U246" s="174"/>
      <c r="V246" s="120"/>
      <c r="W246" s="120"/>
      <c r="X246" s="120"/>
      <c r="Y246" s="120"/>
      <c r="Z246" s="89" t="s">
        <v>1033</v>
      </c>
      <c r="AA246" s="88" t="s">
        <v>1087</v>
      </c>
      <c r="AB246" s="25" t="s">
        <v>896</v>
      </c>
      <c r="AC246" s="1" t="s">
        <v>897</v>
      </c>
      <c r="AD246" s="60" t="s">
        <v>898</v>
      </c>
      <c r="AE246" s="60" t="s">
        <v>899</v>
      </c>
      <c r="AF246" s="59">
        <v>2</v>
      </c>
      <c r="AG246" s="43"/>
      <c r="AH246" s="43"/>
      <c r="AI246" s="43">
        <v>1</v>
      </c>
      <c r="AJ246" s="44"/>
      <c r="AK246" s="43"/>
      <c r="AL246" s="43"/>
      <c r="AM246" s="43"/>
      <c r="AN246" s="43"/>
      <c r="AO246" s="43">
        <v>1</v>
      </c>
      <c r="AP246" s="43"/>
      <c r="AQ246" s="43"/>
      <c r="AR246" s="43"/>
      <c r="AS246" s="99" t="s">
        <v>1034</v>
      </c>
      <c r="AT246" s="92" t="s">
        <v>1125</v>
      </c>
    </row>
    <row r="247" spans="2:46" ht="42" customHeight="1" x14ac:dyDescent="0.25">
      <c r="B247" s="139"/>
      <c r="C247" s="178"/>
      <c r="D247" s="179"/>
      <c r="E247" s="179"/>
      <c r="F247" s="179"/>
      <c r="G247" s="179"/>
      <c r="H247" s="120"/>
      <c r="I247" s="120"/>
      <c r="J247" s="120"/>
      <c r="K247" s="120"/>
      <c r="L247" s="25" t="s">
        <v>900</v>
      </c>
      <c r="M247" s="172"/>
      <c r="N247" s="173"/>
      <c r="O247" s="173"/>
      <c r="P247" s="173"/>
      <c r="Q247" s="173"/>
      <c r="R247" s="173"/>
      <c r="S247" s="173"/>
      <c r="T247" s="173"/>
      <c r="U247" s="174"/>
      <c r="V247" s="120"/>
      <c r="W247" s="120"/>
      <c r="X247" s="120"/>
      <c r="Y247" s="120"/>
      <c r="Z247" s="89" t="s">
        <v>1033</v>
      </c>
      <c r="AA247" s="88" t="s">
        <v>1068</v>
      </c>
      <c r="AB247" s="25" t="s">
        <v>901</v>
      </c>
      <c r="AC247" s="5" t="s">
        <v>902</v>
      </c>
      <c r="AD247" s="58" t="s">
        <v>903</v>
      </c>
      <c r="AE247" s="58" t="s">
        <v>523</v>
      </c>
      <c r="AF247" s="59">
        <v>2</v>
      </c>
      <c r="AG247" s="42">
        <v>1</v>
      </c>
      <c r="AH247" s="42"/>
      <c r="AI247" s="42"/>
      <c r="AJ247" s="47"/>
      <c r="AK247" s="42"/>
      <c r="AL247" s="42"/>
      <c r="AM247" s="42">
        <v>1</v>
      </c>
      <c r="AN247" s="43"/>
      <c r="AO247" s="43"/>
      <c r="AP247" s="43"/>
      <c r="AQ247" s="43"/>
      <c r="AR247" s="43"/>
      <c r="AS247" s="99" t="s">
        <v>1034</v>
      </c>
      <c r="AT247" s="100" t="s">
        <v>1215</v>
      </c>
    </row>
    <row r="248" spans="2:46" ht="58.5" customHeight="1" x14ac:dyDescent="0.25">
      <c r="B248" s="139"/>
      <c r="C248" s="178"/>
      <c r="D248" s="179"/>
      <c r="E248" s="179"/>
      <c r="F248" s="179"/>
      <c r="G248" s="179"/>
      <c r="H248" s="120"/>
      <c r="I248" s="120"/>
      <c r="J248" s="120"/>
      <c r="K248" s="120"/>
      <c r="L248" s="30"/>
      <c r="M248" s="172"/>
      <c r="N248" s="173"/>
      <c r="O248" s="173"/>
      <c r="P248" s="173"/>
      <c r="Q248" s="173"/>
      <c r="R248" s="173"/>
      <c r="S248" s="173"/>
      <c r="T248" s="173"/>
      <c r="U248" s="174"/>
      <c r="V248" s="120"/>
      <c r="W248" s="120"/>
      <c r="X248" s="120"/>
      <c r="Y248" s="120"/>
      <c r="Z248" s="89"/>
      <c r="AA248" s="88"/>
      <c r="AB248" s="25" t="s">
        <v>904</v>
      </c>
      <c r="AC248" s="26" t="s">
        <v>905</v>
      </c>
      <c r="AD248" s="60" t="s">
        <v>117</v>
      </c>
      <c r="AE248" s="60" t="s">
        <v>906</v>
      </c>
      <c r="AF248" s="59">
        <v>4</v>
      </c>
      <c r="AG248" s="43"/>
      <c r="AH248" s="43"/>
      <c r="AI248" s="43">
        <v>1</v>
      </c>
      <c r="AJ248" s="45"/>
      <c r="AK248" s="43"/>
      <c r="AL248" s="43">
        <v>1</v>
      </c>
      <c r="AM248" s="45"/>
      <c r="AN248" s="45"/>
      <c r="AO248" s="43">
        <v>1</v>
      </c>
      <c r="AP248" s="43"/>
      <c r="AQ248" s="43"/>
      <c r="AR248" s="45">
        <v>1</v>
      </c>
      <c r="AS248" s="99" t="s">
        <v>1033</v>
      </c>
      <c r="AT248" s="92" t="s">
        <v>1216</v>
      </c>
    </row>
    <row r="249" spans="2:46" ht="48" customHeight="1" x14ac:dyDescent="0.25">
      <c r="B249" s="139"/>
      <c r="C249" s="178"/>
      <c r="D249" s="179"/>
      <c r="E249" s="179"/>
      <c r="F249" s="179"/>
      <c r="G249" s="179"/>
      <c r="H249" s="120"/>
      <c r="I249" s="120"/>
      <c r="J249" s="120"/>
      <c r="K249" s="120"/>
      <c r="L249" s="25" t="s">
        <v>907</v>
      </c>
      <c r="M249" s="172"/>
      <c r="N249" s="173"/>
      <c r="O249" s="173"/>
      <c r="P249" s="173"/>
      <c r="Q249" s="173"/>
      <c r="R249" s="173"/>
      <c r="S249" s="173"/>
      <c r="T249" s="173"/>
      <c r="U249" s="174"/>
      <c r="V249" s="120"/>
      <c r="W249" s="120"/>
      <c r="X249" s="120"/>
      <c r="Y249" s="120"/>
      <c r="Z249" s="89" t="s">
        <v>1036</v>
      </c>
      <c r="AA249" s="88" t="s">
        <v>1056</v>
      </c>
      <c r="AB249" s="30"/>
      <c r="AC249" s="26" t="s">
        <v>120</v>
      </c>
      <c r="AD249" s="60" t="s">
        <v>121</v>
      </c>
      <c r="AE249" s="60"/>
      <c r="AF249" s="63"/>
      <c r="AG249" s="43"/>
      <c r="AH249" s="43"/>
      <c r="AI249" s="43"/>
      <c r="AJ249" s="44"/>
      <c r="AK249" s="43"/>
      <c r="AL249" s="43"/>
      <c r="AM249" s="43"/>
      <c r="AN249" s="43"/>
      <c r="AO249" s="43"/>
      <c r="AP249" s="43"/>
      <c r="AQ249" s="43"/>
      <c r="AR249" s="43"/>
      <c r="AS249" s="99" t="s">
        <v>1037</v>
      </c>
      <c r="AT249" s="92" t="s">
        <v>1128</v>
      </c>
    </row>
    <row r="250" spans="2:46" ht="63" customHeight="1" x14ac:dyDescent="0.25">
      <c r="B250" s="139"/>
      <c r="C250" s="178"/>
      <c r="D250" s="179"/>
      <c r="E250" s="179"/>
      <c r="F250" s="179"/>
      <c r="G250" s="179"/>
      <c r="H250" s="120"/>
      <c r="I250" s="120"/>
      <c r="J250" s="120"/>
      <c r="K250" s="120"/>
      <c r="L250" s="25" t="s">
        <v>908</v>
      </c>
      <c r="M250" s="172"/>
      <c r="N250" s="173"/>
      <c r="O250" s="173"/>
      <c r="P250" s="173"/>
      <c r="Q250" s="173"/>
      <c r="R250" s="173"/>
      <c r="S250" s="173"/>
      <c r="T250" s="173"/>
      <c r="U250" s="174"/>
      <c r="V250" s="120"/>
      <c r="W250" s="120"/>
      <c r="X250" s="120"/>
      <c r="Y250" s="120"/>
      <c r="Z250" s="89" t="s">
        <v>1033</v>
      </c>
      <c r="AA250" s="88" t="s">
        <v>1068</v>
      </c>
      <c r="AB250" s="25" t="s">
        <v>909</v>
      </c>
      <c r="AC250" s="5" t="s">
        <v>910</v>
      </c>
      <c r="AD250" s="60" t="s">
        <v>125</v>
      </c>
      <c r="AE250" s="60" t="s">
        <v>911</v>
      </c>
      <c r="AF250" s="61">
        <v>12</v>
      </c>
      <c r="AG250" s="43">
        <v>1</v>
      </c>
      <c r="AH250" s="43">
        <v>1</v>
      </c>
      <c r="AI250" s="43">
        <v>1</v>
      </c>
      <c r="AJ250" s="43">
        <v>1</v>
      </c>
      <c r="AK250" s="43">
        <v>1</v>
      </c>
      <c r="AL250" s="43">
        <v>1</v>
      </c>
      <c r="AM250" s="43">
        <v>1</v>
      </c>
      <c r="AN250" s="43">
        <v>1</v>
      </c>
      <c r="AO250" s="43">
        <v>1</v>
      </c>
      <c r="AP250" s="43">
        <v>1</v>
      </c>
      <c r="AQ250" s="43">
        <v>1</v>
      </c>
      <c r="AR250" s="43">
        <v>1</v>
      </c>
      <c r="AS250" s="99" t="s">
        <v>1033</v>
      </c>
      <c r="AT250" s="92" t="s">
        <v>1217</v>
      </c>
    </row>
    <row r="251" spans="2:46" ht="58.5" customHeight="1" x14ac:dyDescent="0.25">
      <c r="B251" s="139"/>
      <c r="C251" s="178"/>
      <c r="D251" s="179"/>
      <c r="E251" s="179"/>
      <c r="F251" s="179"/>
      <c r="G251" s="179"/>
      <c r="H251" s="120"/>
      <c r="I251" s="120"/>
      <c r="J251" s="120"/>
      <c r="K251" s="120"/>
      <c r="L251" s="25" t="s">
        <v>912</v>
      </c>
      <c r="M251" s="172"/>
      <c r="N251" s="173"/>
      <c r="O251" s="173"/>
      <c r="P251" s="173"/>
      <c r="Q251" s="173"/>
      <c r="R251" s="173"/>
      <c r="S251" s="173"/>
      <c r="T251" s="173"/>
      <c r="U251" s="174"/>
      <c r="V251" s="120"/>
      <c r="W251" s="120"/>
      <c r="X251" s="120"/>
      <c r="Y251" s="120"/>
      <c r="Z251" s="89" t="s">
        <v>1033</v>
      </c>
      <c r="AA251" s="88" t="s">
        <v>1068</v>
      </c>
      <c r="AB251" s="25" t="s">
        <v>913</v>
      </c>
      <c r="AC251" s="1" t="s">
        <v>914</v>
      </c>
      <c r="AD251" s="60" t="s">
        <v>129</v>
      </c>
      <c r="AE251" s="60" t="s">
        <v>915</v>
      </c>
      <c r="AF251" s="61">
        <v>1</v>
      </c>
      <c r="AG251" s="43"/>
      <c r="AH251" s="43"/>
      <c r="AI251" s="43">
        <v>1</v>
      </c>
      <c r="AJ251" s="43"/>
      <c r="AK251" s="43"/>
      <c r="AL251" s="43"/>
      <c r="AM251" s="43"/>
      <c r="AN251" s="43"/>
      <c r="AO251" s="43"/>
      <c r="AP251" s="43"/>
      <c r="AQ251" s="43"/>
      <c r="AR251" s="43"/>
      <c r="AS251" s="99" t="s">
        <v>1033</v>
      </c>
      <c r="AT251" s="100" t="s">
        <v>1218</v>
      </c>
    </row>
    <row r="252" spans="2:46" ht="52.5" customHeight="1" x14ac:dyDescent="0.25">
      <c r="B252" s="139"/>
      <c r="C252" s="178"/>
      <c r="D252" s="179"/>
      <c r="E252" s="179"/>
      <c r="F252" s="179"/>
      <c r="G252" s="179"/>
      <c r="H252" s="120"/>
      <c r="I252" s="120"/>
      <c r="J252" s="120"/>
      <c r="K252" s="120"/>
      <c r="L252" s="25" t="s">
        <v>916</v>
      </c>
      <c r="M252" s="172"/>
      <c r="N252" s="173"/>
      <c r="O252" s="173"/>
      <c r="P252" s="173"/>
      <c r="Q252" s="173"/>
      <c r="R252" s="173"/>
      <c r="S252" s="173"/>
      <c r="T252" s="173"/>
      <c r="U252" s="174"/>
      <c r="V252" s="120"/>
      <c r="W252" s="120"/>
      <c r="X252" s="120"/>
      <c r="Y252" s="120"/>
      <c r="Z252" s="89" t="s">
        <v>1033</v>
      </c>
      <c r="AA252" s="88" t="s">
        <v>1068</v>
      </c>
      <c r="AB252" s="25" t="s">
        <v>917</v>
      </c>
      <c r="AC252" s="1" t="s">
        <v>862</v>
      </c>
      <c r="AD252" s="60" t="s">
        <v>129</v>
      </c>
      <c r="AE252" s="60" t="s">
        <v>915</v>
      </c>
      <c r="AF252" s="61">
        <v>1</v>
      </c>
      <c r="AG252" s="43"/>
      <c r="AH252" s="43"/>
      <c r="AI252" s="43"/>
      <c r="AJ252" s="43"/>
      <c r="AK252" s="43"/>
      <c r="AL252" s="43"/>
      <c r="AM252" s="43"/>
      <c r="AN252" s="43">
        <v>1</v>
      </c>
      <c r="AO252" s="43"/>
      <c r="AP252" s="43"/>
      <c r="AQ252" s="43"/>
      <c r="AR252" s="43"/>
      <c r="AS252" s="99" t="s">
        <v>1033</v>
      </c>
      <c r="AT252" s="100" t="s">
        <v>1212</v>
      </c>
    </row>
    <row r="253" spans="2:46" ht="54" customHeight="1" x14ac:dyDescent="0.25">
      <c r="B253" s="139"/>
      <c r="C253" s="178"/>
      <c r="D253" s="179"/>
      <c r="E253" s="179"/>
      <c r="F253" s="179"/>
      <c r="G253" s="179"/>
      <c r="H253" s="120"/>
      <c r="I253" s="120"/>
      <c r="J253" s="120"/>
      <c r="K253" s="120"/>
      <c r="L253" s="25" t="s">
        <v>918</v>
      </c>
      <c r="M253" s="172"/>
      <c r="N253" s="173"/>
      <c r="O253" s="173"/>
      <c r="P253" s="173"/>
      <c r="Q253" s="173"/>
      <c r="R253" s="173"/>
      <c r="S253" s="173"/>
      <c r="T253" s="173"/>
      <c r="U253" s="174"/>
      <c r="V253" s="120"/>
      <c r="W253" s="120"/>
      <c r="X253" s="120"/>
      <c r="Y253" s="120"/>
      <c r="Z253" s="89" t="s">
        <v>1033</v>
      </c>
      <c r="AA253" s="88" t="s">
        <v>1110</v>
      </c>
      <c r="AB253" s="25" t="s">
        <v>919</v>
      </c>
      <c r="AC253" s="31" t="s">
        <v>420</v>
      </c>
      <c r="AD253" s="60"/>
      <c r="AE253" s="60"/>
      <c r="AF253" s="62"/>
      <c r="AG253" s="43"/>
      <c r="AH253" s="43"/>
      <c r="AI253" s="43"/>
      <c r="AJ253" s="44"/>
      <c r="AK253" s="43"/>
      <c r="AL253" s="43"/>
      <c r="AM253" s="43"/>
      <c r="AN253" s="43"/>
      <c r="AO253" s="43"/>
      <c r="AP253" s="43"/>
      <c r="AQ253" s="43"/>
      <c r="AR253" s="43"/>
      <c r="AS253" s="99" t="s">
        <v>1036</v>
      </c>
      <c r="AT253" s="92" t="s">
        <v>1219</v>
      </c>
    </row>
    <row r="254" spans="2:46" ht="45" customHeight="1" x14ac:dyDescent="0.25">
      <c r="B254" s="139"/>
      <c r="C254" s="178"/>
      <c r="D254" s="179"/>
      <c r="E254" s="179"/>
      <c r="F254" s="138"/>
      <c r="G254" s="138"/>
      <c r="H254" s="120"/>
      <c r="I254" s="120"/>
      <c r="J254" s="120"/>
      <c r="K254" s="120"/>
      <c r="L254" s="25" t="s">
        <v>920</v>
      </c>
      <c r="M254" s="172"/>
      <c r="N254" s="173"/>
      <c r="O254" s="173"/>
      <c r="P254" s="173"/>
      <c r="Q254" s="173"/>
      <c r="R254" s="173"/>
      <c r="S254" s="173"/>
      <c r="T254" s="173"/>
      <c r="U254" s="174"/>
      <c r="V254" s="120"/>
      <c r="W254" s="120"/>
      <c r="X254" s="120"/>
      <c r="Y254" s="120"/>
      <c r="Z254" s="89" t="s">
        <v>1033</v>
      </c>
      <c r="AA254" s="88" t="s">
        <v>1080</v>
      </c>
      <c r="AB254" s="25" t="s">
        <v>921</v>
      </c>
      <c r="AC254" s="5" t="s">
        <v>922</v>
      </c>
      <c r="AD254" s="60" t="s">
        <v>138</v>
      </c>
      <c r="AE254" s="53" t="s">
        <v>923</v>
      </c>
      <c r="AF254" s="43">
        <v>1</v>
      </c>
      <c r="AG254" s="53"/>
      <c r="AH254" s="53"/>
      <c r="AI254" s="53"/>
      <c r="AJ254" s="65"/>
      <c r="AK254" s="53">
        <v>1</v>
      </c>
      <c r="AL254" s="43"/>
      <c r="AM254" s="43"/>
      <c r="AN254" s="43"/>
      <c r="AO254" s="43"/>
      <c r="AP254" s="43"/>
      <c r="AQ254" s="43"/>
      <c r="AR254" s="43"/>
      <c r="AS254" s="99" t="s">
        <v>1033</v>
      </c>
      <c r="AT254" s="92" t="s">
        <v>1220</v>
      </c>
    </row>
    <row r="255" spans="2:46" ht="61.5" customHeight="1" x14ac:dyDescent="0.25">
      <c r="B255" s="139"/>
      <c r="C255" s="178"/>
      <c r="D255" s="179"/>
      <c r="E255" s="179"/>
      <c r="F255" s="137" t="str">
        <f>'[1]3-IDENTIFICACIÓN DEL RIESGO'!H95</f>
        <v>Sobornos</v>
      </c>
      <c r="G255" s="137" t="str">
        <f>'[1]3-IDENTIFICACIÓN DEL RIESGO'!L95</f>
        <v xml:space="preserve">2. Caducidad de la potestad administrativa sancionatoria </v>
      </c>
      <c r="H255" s="120"/>
      <c r="I255" s="120"/>
      <c r="J255" s="120"/>
      <c r="K255" s="120"/>
      <c r="L255" s="25" t="s">
        <v>924</v>
      </c>
      <c r="M255" s="172"/>
      <c r="N255" s="173"/>
      <c r="O255" s="173"/>
      <c r="P255" s="173"/>
      <c r="Q255" s="173"/>
      <c r="R255" s="173"/>
      <c r="S255" s="173"/>
      <c r="T255" s="173"/>
      <c r="U255" s="174"/>
      <c r="V255" s="120"/>
      <c r="W255" s="120"/>
      <c r="X255" s="120"/>
      <c r="Y255" s="120"/>
      <c r="Z255" s="89" t="s">
        <v>1034</v>
      </c>
      <c r="AA255" s="88" t="s">
        <v>1094</v>
      </c>
      <c r="AB255" s="25" t="s">
        <v>925</v>
      </c>
      <c r="AC255" s="5" t="s">
        <v>926</v>
      </c>
      <c r="AD255" s="60" t="s">
        <v>927</v>
      </c>
      <c r="AE255" s="60" t="s">
        <v>928</v>
      </c>
      <c r="AF255" s="62">
        <v>4</v>
      </c>
      <c r="AG255" s="43"/>
      <c r="AH255" s="43"/>
      <c r="AI255" s="43">
        <v>1</v>
      </c>
      <c r="AJ255" s="44"/>
      <c r="AK255" s="43"/>
      <c r="AL255" s="43">
        <v>1</v>
      </c>
      <c r="AM255" s="43"/>
      <c r="AN255" s="43"/>
      <c r="AO255" s="43">
        <v>1</v>
      </c>
      <c r="AP255" s="43"/>
      <c r="AQ255" s="43"/>
      <c r="AR255" s="43">
        <v>1</v>
      </c>
      <c r="AS255" s="99" t="s">
        <v>1034</v>
      </c>
      <c r="AT255" s="92" t="s">
        <v>1133</v>
      </c>
    </row>
    <row r="256" spans="2:46" ht="75" customHeight="1" x14ac:dyDescent="0.25">
      <c r="B256" s="139"/>
      <c r="C256" s="178"/>
      <c r="D256" s="179"/>
      <c r="E256" s="179"/>
      <c r="F256" s="179"/>
      <c r="G256" s="179"/>
      <c r="H256" s="120"/>
      <c r="I256" s="120"/>
      <c r="J256" s="120"/>
      <c r="K256" s="120"/>
      <c r="L256" s="25" t="s">
        <v>929</v>
      </c>
      <c r="M256" s="172"/>
      <c r="N256" s="173"/>
      <c r="O256" s="173"/>
      <c r="P256" s="173"/>
      <c r="Q256" s="173"/>
      <c r="R256" s="173"/>
      <c r="S256" s="173"/>
      <c r="T256" s="173"/>
      <c r="U256" s="174"/>
      <c r="V256" s="120"/>
      <c r="W256" s="120"/>
      <c r="X256" s="120"/>
      <c r="Y256" s="120"/>
      <c r="Z256" s="89" t="s">
        <v>1033</v>
      </c>
      <c r="AA256" s="88" t="s">
        <v>1095</v>
      </c>
      <c r="AB256" s="25" t="s">
        <v>930</v>
      </c>
      <c r="AC256" s="5" t="s">
        <v>931</v>
      </c>
      <c r="AD256" s="60" t="s">
        <v>932</v>
      </c>
      <c r="AE256" s="58" t="s">
        <v>933</v>
      </c>
      <c r="AF256" s="62">
        <v>4</v>
      </c>
      <c r="AG256" s="43"/>
      <c r="AH256" s="43"/>
      <c r="AI256" s="43">
        <v>1</v>
      </c>
      <c r="AJ256" s="44"/>
      <c r="AK256" s="43"/>
      <c r="AL256" s="43">
        <v>1</v>
      </c>
      <c r="AM256" s="43"/>
      <c r="AN256" s="43"/>
      <c r="AO256" s="43">
        <v>1</v>
      </c>
      <c r="AP256" s="43"/>
      <c r="AQ256" s="43"/>
      <c r="AR256" s="43">
        <v>1</v>
      </c>
      <c r="AS256" s="99" t="s">
        <v>1034</v>
      </c>
      <c r="AT256" s="92" t="s">
        <v>1136</v>
      </c>
    </row>
    <row r="257" spans="2:46" ht="59.25" customHeight="1" x14ac:dyDescent="0.25">
      <c r="B257" s="139"/>
      <c r="C257" s="178"/>
      <c r="D257" s="179"/>
      <c r="E257" s="179"/>
      <c r="F257" s="179"/>
      <c r="G257" s="179"/>
      <c r="H257" s="120"/>
      <c r="I257" s="120"/>
      <c r="J257" s="120"/>
      <c r="K257" s="120"/>
      <c r="L257" s="25" t="s">
        <v>934</v>
      </c>
      <c r="M257" s="172"/>
      <c r="N257" s="173"/>
      <c r="O257" s="173"/>
      <c r="P257" s="173"/>
      <c r="Q257" s="173"/>
      <c r="R257" s="173"/>
      <c r="S257" s="173"/>
      <c r="T257" s="173"/>
      <c r="U257" s="174"/>
      <c r="V257" s="120"/>
      <c r="W257" s="120"/>
      <c r="X257" s="120"/>
      <c r="Y257" s="120"/>
      <c r="Z257" s="89" t="s">
        <v>1034</v>
      </c>
      <c r="AA257" s="88" t="s">
        <v>1097</v>
      </c>
      <c r="AB257" s="25" t="s">
        <v>935</v>
      </c>
      <c r="AC257" s="1" t="s">
        <v>936</v>
      </c>
      <c r="AD257" s="60" t="s">
        <v>324</v>
      </c>
      <c r="AE257" s="60" t="s">
        <v>937</v>
      </c>
      <c r="AF257" s="63">
        <v>0.7</v>
      </c>
      <c r="AG257" s="43"/>
      <c r="AH257" s="43"/>
      <c r="AI257" s="43"/>
      <c r="AJ257" s="43"/>
      <c r="AK257" s="44">
        <v>0.2</v>
      </c>
      <c r="AL257" s="43"/>
      <c r="AM257" s="44">
        <v>0.3</v>
      </c>
      <c r="AN257" s="43"/>
      <c r="AO257" s="44">
        <v>0.1</v>
      </c>
      <c r="AP257" s="43"/>
      <c r="AQ257" s="44">
        <v>0.1</v>
      </c>
      <c r="AR257" s="43"/>
      <c r="AS257" s="99" t="s">
        <v>1034</v>
      </c>
      <c r="AT257" s="92" t="s">
        <v>1136</v>
      </c>
    </row>
    <row r="258" spans="2:46" ht="73.5" customHeight="1" x14ac:dyDescent="0.25">
      <c r="B258" s="139"/>
      <c r="C258" s="178"/>
      <c r="D258" s="179"/>
      <c r="E258" s="179"/>
      <c r="F258" s="179"/>
      <c r="G258" s="179"/>
      <c r="H258" s="120"/>
      <c r="I258" s="120"/>
      <c r="J258" s="120"/>
      <c r="K258" s="120"/>
      <c r="L258" s="25" t="s">
        <v>938</v>
      </c>
      <c r="M258" s="172"/>
      <c r="N258" s="173"/>
      <c r="O258" s="173"/>
      <c r="P258" s="173"/>
      <c r="Q258" s="173"/>
      <c r="R258" s="173"/>
      <c r="S258" s="173"/>
      <c r="T258" s="173"/>
      <c r="U258" s="174"/>
      <c r="V258" s="120"/>
      <c r="W258" s="120"/>
      <c r="X258" s="120"/>
      <c r="Y258" s="120"/>
      <c r="Z258" s="89" t="s">
        <v>1033</v>
      </c>
      <c r="AA258" s="88" t="s">
        <v>1098</v>
      </c>
      <c r="AB258" s="25" t="s">
        <v>939</v>
      </c>
      <c r="AC258" s="1" t="s">
        <v>940</v>
      </c>
      <c r="AD258" s="60" t="s">
        <v>163</v>
      </c>
      <c r="AE258" s="60" t="s">
        <v>108</v>
      </c>
      <c r="AF258" s="63">
        <v>1</v>
      </c>
      <c r="AG258" s="43"/>
      <c r="AH258" s="44">
        <v>0.2</v>
      </c>
      <c r="AI258" s="43"/>
      <c r="AJ258" s="44">
        <v>0.2</v>
      </c>
      <c r="AK258" s="43"/>
      <c r="AL258" s="43"/>
      <c r="AM258" s="44">
        <v>0.2</v>
      </c>
      <c r="AN258" s="43"/>
      <c r="AO258" s="44">
        <v>0.2</v>
      </c>
      <c r="AP258" s="43"/>
      <c r="AQ258" s="44">
        <v>0.2</v>
      </c>
      <c r="AR258" s="43"/>
      <c r="AS258" s="99" t="s">
        <v>1033</v>
      </c>
      <c r="AT258" s="92" t="s">
        <v>1137</v>
      </c>
    </row>
    <row r="259" spans="2:46" ht="52.5" customHeight="1" x14ac:dyDescent="0.25">
      <c r="B259" s="139"/>
      <c r="C259" s="178"/>
      <c r="D259" s="179"/>
      <c r="E259" s="179"/>
      <c r="F259" s="179"/>
      <c r="G259" s="179"/>
      <c r="H259" s="120"/>
      <c r="I259" s="120"/>
      <c r="J259" s="120"/>
      <c r="K259" s="120"/>
      <c r="L259" s="25" t="s">
        <v>941</v>
      </c>
      <c r="M259" s="172"/>
      <c r="N259" s="173"/>
      <c r="O259" s="173"/>
      <c r="P259" s="173"/>
      <c r="Q259" s="173"/>
      <c r="R259" s="173"/>
      <c r="S259" s="173"/>
      <c r="T259" s="173"/>
      <c r="U259" s="174"/>
      <c r="V259" s="120"/>
      <c r="W259" s="120"/>
      <c r="X259" s="120"/>
      <c r="Y259" s="120"/>
      <c r="Z259" s="89" t="s">
        <v>1033</v>
      </c>
      <c r="AA259" s="88" t="s">
        <v>1098</v>
      </c>
      <c r="AB259" s="25" t="s">
        <v>942</v>
      </c>
      <c r="AC259" s="1" t="s">
        <v>943</v>
      </c>
      <c r="AD259" s="60" t="s">
        <v>944</v>
      </c>
      <c r="AE259" s="60" t="s">
        <v>945</v>
      </c>
      <c r="AF259" s="62">
        <v>3</v>
      </c>
      <c r="AG259" s="43"/>
      <c r="AH259" s="43"/>
      <c r="AI259" s="43"/>
      <c r="AJ259" s="43">
        <v>1</v>
      </c>
      <c r="AK259" s="43"/>
      <c r="AL259" s="43"/>
      <c r="AM259" s="43"/>
      <c r="AN259" s="43">
        <v>1</v>
      </c>
      <c r="AO259" s="43"/>
      <c r="AP259" s="43"/>
      <c r="AQ259" s="43"/>
      <c r="AR259" s="43">
        <v>1</v>
      </c>
      <c r="AS259" s="99" t="s">
        <v>1033</v>
      </c>
      <c r="AT259" s="92" t="s">
        <v>1221</v>
      </c>
    </row>
    <row r="260" spans="2:46" ht="66" customHeight="1" x14ac:dyDescent="0.25">
      <c r="B260" s="139"/>
      <c r="C260" s="178"/>
      <c r="D260" s="179"/>
      <c r="E260" s="179"/>
      <c r="F260" s="179"/>
      <c r="G260" s="179"/>
      <c r="H260" s="120"/>
      <c r="I260" s="120"/>
      <c r="J260" s="120"/>
      <c r="K260" s="120"/>
      <c r="L260" s="25" t="s">
        <v>946</v>
      </c>
      <c r="M260" s="172"/>
      <c r="N260" s="173"/>
      <c r="O260" s="173"/>
      <c r="P260" s="173"/>
      <c r="Q260" s="173"/>
      <c r="R260" s="173"/>
      <c r="S260" s="173"/>
      <c r="T260" s="173"/>
      <c r="U260" s="174"/>
      <c r="V260" s="120"/>
      <c r="W260" s="120"/>
      <c r="X260" s="120"/>
      <c r="Y260" s="120"/>
      <c r="Z260" s="89" t="s">
        <v>1034</v>
      </c>
      <c r="AA260" s="88" t="s">
        <v>1100</v>
      </c>
      <c r="AB260" s="25" t="s">
        <v>947</v>
      </c>
      <c r="AC260" s="5" t="s">
        <v>914</v>
      </c>
      <c r="AD260" s="60" t="s">
        <v>171</v>
      </c>
      <c r="AE260" s="60" t="s">
        <v>84</v>
      </c>
      <c r="AF260" s="61">
        <v>1</v>
      </c>
      <c r="AG260" s="43"/>
      <c r="AH260" s="43"/>
      <c r="AI260" s="43"/>
      <c r="AJ260" s="44"/>
      <c r="AK260" s="43"/>
      <c r="AL260" s="43"/>
      <c r="AM260" s="43"/>
      <c r="AN260" s="43"/>
      <c r="AO260" s="43"/>
      <c r="AP260" s="43"/>
      <c r="AQ260" s="43"/>
      <c r="AR260" s="43">
        <v>1</v>
      </c>
      <c r="AS260" s="99" t="s">
        <v>1034</v>
      </c>
      <c r="AT260" s="92" t="s">
        <v>1139</v>
      </c>
    </row>
    <row r="261" spans="2:46" ht="52.5" customHeight="1" x14ac:dyDescent="0.25">
      <c r="B261" s="139"/>
      <c r="C261" s="178"/>
      <c r="D261" s="179"/>
      <c r="E261" s="179"/>
      <c r="F261" s="179"/>
      <c r="G261" s="179"/>
      <c r="H261" s="120"/>
      <c r="I261" s="120"/>
      <c r="J261" s="120"/>
      <c r="K261" s="120"/>
      <c r="L261" s="25" t="s">
        <v>948</v>
      </c>
      <c r="M261" s="172"/>
      <c r="N261" s="173"/>
      <c r="O261" s="173"/>
      <c r="P261" s="173"/>
      <c r="Q261" s="173"/>
      <c r="R261" s="173"/>
      <c r="S261" s="173"/>
      <c r="T261" s="173"/>
      <c r="U261" s="174"/>
      <c r="V261" s="120"/>
      <c r="W261" s="120"/>
      <c r="X261" s="120"/>
      <c r="Y261" s="120"/>
      <c r="Z261" s="89" t="s">
        <v>1033</v>
      </c>
      <c r="AA261" s="88" t="s">
        <v>1098</v>
      </c>
      <c r="AB261" s="25" t="s">
        <v>949</v>
      </c>
      <c r="AC261" s="6" t="s">
        <v>950</v>
      </c>
      <c r="AD261" s="60" t="s">
        <v>176</v>
      </c>
      <c r="AE261" s="53" t="s">
        <v>951</v>
      </c>
      <c r="AF261" s="61">
        <v>2</v>
      </c>
      <c r="AG261" s="53"/>
      <c r="AH261" s="53"/>
      <c r="AI261" s="53">
        <v>1</v>
      </c>
      <c r="AJ261" s="65"/>
      <c r="AK261" s="53"/>
      <c r="AL261" s="53"/>
      <c r="AM261" s="53"/>
      <c r="AN261" s="53"/>
      <c r="AO261" s="53">
        <v>1</v>
      </c>
      <c r="AP261" s="43"/>
      <c r="AQ261" s="43"/>
      <c r="AR261" s="43"/>
      <c r="AS261" s="99" t="s">
        <v>1033</v>
      </c>
      <c r="AT261" s="92" t="s">
        <v>1140</v>
      </c>
    </row>
    <row r="262" spans="2:46" ht="57" customHeight="1" x14ac:dyDescent="0.25">
      <c r="B262" s="139"/>
      <c r="C262" s="178"/>
      <c r="D262" s="179"/>
      <c r="E262" s="179"/>
      <c r="F262" s="179"/>
      <c r="G262" s="179"/>
      <c r="H262" s="120"/>
      <c r="I262" s="120"/>
      <c r="J262" s="120"/>
      <c r="K262" s="120"/>
      <c r="L262" s="25" t="s">
        <v>952</v>
      </c>
      <c r="M262" s="172"/>
      <c r="N262" s="173"/>
      <c r="O262" s="173"/>
      <c r="P262" s="173"/>
      <c r="Q262" s="173"/>
      <c r="R262" s="173"/>
      <c r="S262" s="173"/>
      <c r="T262" s="173"/>
      <c r="U262" s="174"/>
      <c r="V262" s="120"/>
      <c r="W262" s="120"/>
      <c r="X262" s="120"/>
      <c r="Y262" s="120"/>
      <c r="Z262" s="89" t="s">
        <v>1033</v>
      </c>
      <c r="AA262" s="88" t="s">
        <v>1098</v>
      </c>
      <c r="AB262" s="25" t="s">
        <v>953</v>
      </c>
      <c r="AC262" s="5" t="s">
        <v>954</v>
      </c>
      <c r="AD262" s="58" t="s">
        <v>955</v>
      </c>
      <c r="AE262" s="58" t="s">
        <v>956</v>
      </c>
      <c r="AF262" s="67">
        <v>2</v>
      </c>
      <c r="AG262" s="42"/>
      <c r="AH262" s="42"/>
      <c r="AI262" s="42">
        <v>1</v>
      </c>
      <c r="AJ262" s="47"/>
      <c r="AK262" s="42"/>
      <c r="AL262" s="42"/>
      <c r="AM262" s="42"/>
      <c r="AN262" s="42"/>
      <c r="AO262" s="42"/>
      <c r="AP262" s="42"/>
      <c r="AQ262" s="42"/>
      <c r="AR262" s="42">
        <v>1</v>
      </c>
      <c r="AS262" s="99" t="s">
        <v>1033</v>
      </c>
      <c r="AT262" s="92" t="s">
        <v>1221</v>
      </c>
    </row>
    <row r="263" spans="2:46" ht="48" customHeight="1" x14ac:dyDescent="0.25">
      <c r="B263" s="139"/>
      <c r="C263" s="178"/>
      <c r="D263" s="179"/>
      <c r="E263" s="179"/>
      <c r="F263" s="179"/>
      <c r="G263" s="179"/>
      <c r="H263" s="120"/>
      <c r="I263" s="120"/>
      <c r="J263" s="120"/>
      <c r="K263" s="120"/>
      <c r="L263" s="25" t="s">
        <v>957</v>
      </c>
      <c r="M263" s="172"/>
      <c r="N263" s="173"/>
      <c r="O263" s="173"/>
      <c r="P263" s="173"/>
      <c r="Q263" s="173"/>
      <c r="R263" s="173"/>
      <c r="S263" s="173"/>
      <c r="T263" s="173"/>
      <c r="U263" s="174"/>
      <c r="V263" s="120"/>
      <c r="W263" s="120"/>
      <c r="X263" s="120"/>
      <c r="Y263" s="120"/>
      <c r="Z263" s="89" t="s">
        <v>1033</v>
      </c>
      <c r="AA263" s="88" t="s">
        <v>1098</v>
      </c>
      <c r="AB263" s="25" t="s">
        <v>958</v>
      </c>
      <c r="AC263" s="1" t="s">
        <v>152</v>
      </c>
      <c r="AD263" s="60" t="s">
        <v>455</v>
      </c>
      <c r="AE263" s="60" t="s">
        <v>456</v>
      </c>
      <c r="AF263" s="61">
        <v>2</v>
      </c>
      <c r="AG263" s="43"/>
      <c r="AH263" s="43">
        <v>1</v>
      </c>
      <c r="AI263" s="43"/>
      <c r="AJ263" s="43"/>
      <c r="AK263" s="43"/>
      <c r="AL263" s="43"/>
      <c r="AM263" s="43">
        <v>1</v>
      </c>
      <c r="AN263" s="43"/>
      <c r="AO263" s="43"/>
      <c r="AP263" s="43"/>
      <c r="AQ263" s="43"/>
      <c r="AR263" s="43"/>
      <c r="AS263" s="99" t="s">
        <v>1033</v>
      </c>
      <c r="AT263" s="100" t="s">
        <v>1212</v>
      </c>
    </row>
    <row r="264" spans="2:46" ht="51" customHeight="1" x14ac:dyDescent="0.25">
      <c r="B264" s="139"/>
      <c r="C264" s="178"/>
      <c r="D264" s="179"/>
      <c r="E264" s="179"/>
      <c r="F264" s="179"/>
      <c r="G264" s="179"/>
      <c r="H264" s="120"/>
      <c r="I264" s="120"/>
      <c r="J264" s="120"/>
      <c r="K264" s="120"/>
      <c r="L264" s="25" t="s">
        <v>959</v>
      </c>
      <c r="M264" s="172"/>
      <c r="N264" s="173"/>
      <c r="O264" s="173"/>
      <c r="P264" s="173"/>
      <c r="Q264" s="173"/>
      <c r="R264" s="173"/>
      <c r="S264" s="173"/>
      <c r="T264" s="173"/>
      <c r="U264" s="174"/>
      <c r="V264" s="120"/>
      <c r="W264" s="120"/>
      <c r="X264" s="120"/>
      <c r="Y264" s="120"/>
      <c r="Z264" s="89" t="s">
        <v>1033</v>
      </c>
      <c r="AA264" s="88" t="s">
        <v>1098</v>
      </c>
      <c r="AB264" s="25" t="s">
        <v>960</v>
      </c>
      <c r="AC264" s="1" t="s">
        <v>152</v>
      </c>
      <c r="AD264" s="60" t="s">
        <v>190</v>
      </c>
      <c r="AE264" s="60" t="s">
        <v>456</v>
      </c>
      <c r="AF264" s="61">
        <v>2</v>
      </c>
      <c r="AG264" s="43"/>
      <c r="AH264" s="43">
        <v>1</v>
      </c>
      <c r="AI264" s="43"/>
      <c r="AJ264" s="43"/>
      <c r="AK264" s="43"/>
      <c r="AL264" s="43"/>
      <c r="AM264" s="43">
        <v>1</v>
      </c>
      <c r="AN264" s="43"/>
      <c r="AO264" s="43"/>
      <c r="AP264" s="43"/>
      <c r="AQ264" s="43"/>
      <c r="AR264" s="43"/>
      <c r="AS264" s="99" t="s">
        <v>1033</v>
      </c>
      <c r="AT264" s="100" t="s">
        <v>1212</v>
      </c>
    </row>
    <row r="265" spans="2:46" ht="51" customHeight="1" x14ac:dyDescent="0.25">
      <c r="B265" s="139"/>
      <c r="C265" s="178"/>
      <c r="D265" s="179"/>
      <c r="E265" s="179"/>
      <c r="F265" s="179"/>
      <c r="G265" s="179"/>
      <c r="H265" s="120"/>
      <c r="I265" s="120"/>
      <c r="J265" s="120"/>
      <c r="K265" s="120"/>
      <c r="L265" s="25" t="s">
        <v>961</v>
      </c>
      <c r="M265" s="172"/>
      <c r="N265" s="173"/>
      <c r="O265" s="173"/>
      <c r="P265" s="173"/>
      <c r="Q265" s="173"/>
      <c r="R265" s="173"/>
      <c r="S265" s="173"/>
      <c r="T265" s="173"/>
      <c r="U265" s="174"/>
      <c r="V265" s="120"/>
      <c r="W265" s="120"/>
      <c r="X265" s="120"/>
      <c r="Y265" s="120"/>
      <c r="Z265" s="89" t="s">
        <v>1033</v>
      </c>
      <c r="AA265" s="91" t="s">
        <v>1112</v>
      </c>
      <c r="AB265" s="25" t="s">
        <v>962</v>
      </c>
      <c r="AC265" s="1" t="s">
        <v>352</v>
      </c>
      <c r="AD265" s="60" t="s">
        <v>353</v>
      </c>
      <c r="AE265" s="60" t="s">
        <v>354</v>
      </c>
      <c r="AF265" s="61">
        <v>2</v>
      </c>
      <c r="AG265" s="43">
        <v>1</v>
      </c>
      <c r="AH265" s="43"/>
      <c r="AI265" s="43"/>
      <c r="AJ265" s="43"/>
      <c r="AK265" s="43"/>
      <c r="AL265" s="43">
        <v>1</v>
      </c>
      <c r="AM265" s="43"/>
      <c r="AN265" s="43"/>
      <c r="AO265" s="43"/>
      <c r="AP265" s="43"/>
      <c r="AQ265" s="43"/>
      <c r="AR265" s="43"/>
      <c r="AS265" s="99" t="s">
        <v>1033</v>
      </c>
      <c r="AT265" s="105" t="s">
        <v>1222</v>
      </c>
    </row>
    <row r="266" spans="2:46" ht="48" customHeight="1" x14ac:dyDescent="0.25">
      <c r="B266" s="139"/>
      <c r="C266" s="178"/>
      <c r="D266" s="179"/>
      <c r="E266" s="179"/>
      <c r="F266" s="179"/>
      <c r="G266" s="179"/>
      <c r="H266" s="120"/>
      <c r="I266" s="120"/>
      <c r="J266" s="120"/>
      <c r="K266" s="120"/>
      <c r="L266" s="25" t="s">
        <v>963</v>
      </c>
      <c r="M266" s="172"/>
      <c r="N266" s="173"/>
      <c r="O266" s="173"/>
      <c r="P266" s="173"/>
      <c r="Q266" s="173"/>
      <c r="R266" s="173"/>
      <c r="S266" s="173"/>
      <c r="T266" s="173"/>
      <c r="U266" s="174"/>
      <c r="V266" s="120"/>
      <c r="W266" s="120"/>
      <c r="X266" s="120"/>
      <c r="Y266" s="120"/>
      <c r="Z266" s="89" t="s">
        <v>1033</v>
      </c>
      <c r="AA266" s="92" t="s">
        <v>1113</v>
      </c>
      <c r="AB266" s="25" t="s">
        <v>964</v>
      </c>
      <c r="AC266" s="1" t="s">
        <v>965</v>
      </c>
      <c r="AD266" s="60" t="s">
        <v>356</v>
      </c>
      <c r="AE266" s="60" t="s">
        <v>966</v>
      </c>
      <c r="AF266" s="61">
        <v>2</v>
      </c>
      <c r="AG266" s="43"/>
      <c r="AH266" s="43"/>
      <c r="AI266" s="43"/>
      <c r="AJ266" s="44"/>
      <c r="AK266" s="43"/>
      <c r="AL266" s="43">
        <v>1</v>
      </c>
      <c r="AM266" s="43"/>
      <c r="AN266" s="43"/>
      <c r="AO266" s="43"/>
      <c r="AP266" s="43"/>
      <c r="AQ266" s="43"/>
      <c r="AR266" s="43">
        <v>1</v>
      </c>
      <c r="AS266" s="99" t="s">
        <v>1033</v>
      </c>
      <c r="AT266" s="92" t="s">
        <v>1144</v>
      </c>
    </row>
    <row r="267" spans="2:46" ht="54" customHeight="1" x14ac:dyDescent="0.25">
      <c r="B267" s="139"/>
      <c r="C267" s="178"/>
      <c r="D267" s="179"/>
      <c r="E267" s="179"/>
      <c r="F267" s="179"/>
      <c r="G267" s="179"/>
      <c r="H267" s="120"/>
      <c r="I267" s="120"/>
      <c r="J267" s="120"/>
      <c r="K267" s="120"/>
      <c r="L267" s="25" t="s">
        <v>967</v>
      </c>
      <c r="M267" s="172"/>
      <c r="N267" s="173"/>
      <c r="O267" s="173"/>
      <c r="P267" s="173"/>
      <c r="Q267" s="173"/>
      <c r="R267" s="173"/>
      <c r="S267" s="173"/>
      <c r="T267" s="173"/>
      <c r="U267" s="174"/>
      <c r="V267" s="120"/>
      <c r="W267" s="120"/>
      <c r="X267" s="120"/>
      <c r="Y267" s="120"/>
      <c r="Z267" s="89" t="s">
        <v>1033</v>
      </c>
      <c r="AA267" s="91" t="s">
        <v>1114</v>
      </c>
      <c r="AB267" s="25" t="s">
        <v>968</v>
      </c>
      <c r="AC267" s="1" t="s">
        <v>969</v>
      </c>
      <c r="AD267" s="60" t="s">
        <v>204</v>
      </c>
      <c r="AE267" s="60" t="s">
        <v>928</v>
      </c>
      <c r="AF267" s="61">
        <v>4</v>
      </c>
      <c r="AG267" s="43"/>
      <c r="AH267" s="43"/>
      <c r="AI267" s="43">
        <v>1</v>
      </c>
      <c r="AJ267" s="43"/>
      <c r="AK267" s="43"/>
      <c r="AL267" s="43">
        <v>1</v>
      </c>
      <c r="AM267" s="43"/>
      <c r="AN267" s="43"/>
      <c r="AO267" s="43">
        <v>1</v>
      </c>
      <c r="AP267" s="43"/>
      <c r="AQ267" s="43"/>
      <c r="AR267" s="43">
        <v>1</v>
      </c>
      <c r="AS267" s="99" t="s">
        <v>1034</v>
      </c>
      <c r="AT267" s="92" t="s">
        <v>1145</v>
      </c>
    </row>
    <row r="268" spans="2:46" ht="61.5" customHeight="1" x14ac:dyDescent="0.25">
      <c r="B268" s="139"/>
      <c r="C268" s="178"/>
      <c r="D268" s="179"/>
      <c r="E268" s="179"/>
      <c r="F268" s="179"/>
      <c r="G268" s="179"/>
      <c r="H268" s="120"/>
      <c r="I268" s="120"/>
      <c r="J268" s="120"/>
      <c r="K268" s="120"/>
      <c r="L268" s="25" t="s">
        <v>970</v>
      </c>
      <c r="M268" s="172"/>
      <c r="N268" s="173"/>
      <c r="O268" s="173"/>
      <c r="P268" s="173"/>
      <c r="Q268" s="173"/>
      <c r="R268" s="173"/>
      <c r="S268" s="173"/>
      <c r="T268" s="173"/>
      <c r="U268" s="174"/>
      <c r="V268" s="120"/>
      <c r="W268" s="120"/>
      <c r="X268" s="120"/>
      <c r="Y268" s="120"/>
      <c r="Z268" s="89" t="s">
        <v>1033</v>
      </c>
      <c r="AA268" s="88" t="s">
        <v>1104</v>
      </c>
      <c r="AB268" s="25" t="s">
        <v>971</v>
      </c>
      <c r="AC268" s="1" t="s">
        <v>972</v>
      </c>
      <c r="AD268" s="60" t="s">
        <v>635</v>
      </c>
      <c r="AE268" s="60" t="s">
        <v>973</v>
      </c>
      <c r="AF268" s="61">
        <v>2</v>
      </c>
      <c r="AG268" s="43">
        <v>1</v>
      </c>
      <c r="AH268" s="43"/>
      <c r="AI268" s="43"/>
      <c r="AJ268" s="43"/>
      <c r="AK268" s="43"/>
      <c r="AL268" s="43">
        <v>1</v>
      </c>
      <c r="AM268" s="43"/>
      <c r="AN268" s="43"/>
      <c r="AO268" s="43"/>
      <c r="AP268" s="43"/>
      <c r="AQ268" s="43"/>
      <c r="AR268" s="43"/>
      <c r="AS268" s="99" t="s">
        <v>1033</v>
      </c>
      <c r="AT268" s="100" t="s">
        <v>1223</v>
      </c>
    </row>
    <row r="269" spans="2:46" ht="51" customHeight="1" x14ac:dyDescent="0.25">
      <c r="B269" s="139"/>
      <c r="C269" s="178"/>
      <c r="D269" s="179"/>
      <c r="E269" s="179"/>
      <c r="F269" s="179"/>
      <c r="G269" s="179"/>
      <c r="H269" s="120"/>
      <c r="I269" s="120"/>
      <c r="J269" s="120"/>
      <c r="K269" s="120"/>
      <c r="L269" s="135"/>
      <c r="M269" s="172"/>
      <c r="N269" s="173"/>
      <c r="O269" s="173"/>
      <c r="P269" s="173"/>
      <c r="Q269" s="173"/>
      <c r="R269" s="173"/>
      <c r="S269" s="173"/>
      <c r="T269" s="173"/>
      <c r="U269" s="174"/>
      <c r="V269" s="120"/>
      <c r="W269" s="120"/>
      <c r="X269" s="120"/>
      <c r="Y269" s="120"/>
      <c r="Z269" s="112"/>
      <c r="AA269" s="114"/>
      <c r="AB269" s="25" t="s">
        <v>974</v>
      </c>
      <c r="AC269" s="1" t="s">
        <v>893</v>
      </c>
      <c r="AD269" s="60" t="s">
        <v>369</v>
      </c>
      <c r="AE269" s="60" t="s">
        <v>523</v>
      </c>
      <c r="AF269" s="61">
        <v>3</v>
      </c>
      <c r="AG269" s="43">
        <v>1</v>
      </c>
      <c r="AH269" s="53"/>
      <c r="AI269" s="53"/>
      <c r="AJ269" s="65"/>
      <c r="AK269" s="53"/>
      <c r="AL269" s="43">
        <v>1</v>
      </c>
      <c r="AM269" s="53"/>
      <c r="AN269" s="53"/>
      <c r="AO269" s="53"/>
      <c r="AP269" s="43">
        <v>1</v>
      </c>
      <c r="AQ269" s="43"/>
      <c r="AR269" s="43"/>
      <c r="AS269" s="99" t="s">
        <v>1033</v>
      </c>
      <c r="AT269" s="92" t="s">
        <v>1224</v>
      </c>
    </row>
    <row r="270" spans="2:46" ht="20.25" customHeight="1" x14ac:dyDescent="0.25">
      <c r="B270" s="139"/>
      <c r="C270" s="136"/>
      <c r="D270" s="138"/>
      <c r="E270" s="138"/>
      <c r="F270" s="138"/>
      <c r="G270" s="138"/>
      <c r="H270" s="121"/>
      <c r="I270" s="121"/>
      <c r="J270" s="121"/>
      <c r="K270" s="121"/>
      <c r="L270" s="136"/>
      <c r="M270" s="175"/>
      <c r="N270" s="176"/>
      <c r="O270" s="176"/>
      <c r="P270" s="176"/>
      <c r="Q270" s="176"/>
      <c r="R270" s="176"/>
      <c r="S270" s="176"/>
      <c r="T270" s="176"/>
      <c r="U270" s="177"/>
      <c r="V270" s="121"/>
      <c r="W270" s="121"/>
      <c r="X270" s="121"/>
      <c r="Y270" s="121"/>
      <c r="Z270" s="116"/>
      <c r="AA270" s="117"/>
      <c r="AB270" s="25"/>
      <c r="AC270" s="29" t="s">
        <v>370</v>
      </c>
      <c r="AD270" s="60" t="s">
        <v>371</v>
      </c>
      <c r="AE270" s="60"/>
      <c r="AF270" s="61"/>
      <c r="AG270" s="43"/>
      <c r="AH270" s="43"/>
      <c r="AI270" s="43"/>
      <c r="AJ270" s="43"/>
      <c r="AK270" s="43"/>
      <c r="AL270" s="43"/>
      <c r="AM270" s="43"/>
      <c r="AN270" s="43"/>
      <c r="AO270" s="43"/>
      <c r="AP270" s="43"/>
      <c r="AQ270" s="43"/>
      <c r="AR270" s="43"/>
      <c r="AS270" s="99" t="s">
        <v>1037</v>
      </c>
      <c r="AT270" s="92" t="s">
        <v>1128</v>
      </c>
    </row>
    <row r="271" spans="2:46" ht="27" customHeight="1" x14ac:dyDescent="0.25">
      <c r="B271" s="139" t="str">
        <f>'[1]3-IDENTIFICACIÓN DEL RIESGO'!B110</f>
        <v>Gestión de la Información</v>
      </c>
      <c r="C271" s="135" t="s">
        <v>975</v>
      </c>
      <c r="D271" s="137" t="str">
        <f>'[1]3-IDENTIFICACIÓN DEL RIESGO'!G110</f>
        <v>Posibilidad de ocurrencia de revelación de secreto, por publicación de información reservada o clasificada sobre los  predios que han sido ofertados a la entidad.</v>
      </c>
      <c r="E271" s="137" t="s">
        <v>58</v>
      </c>
      <c r="F271" s="137" t="str">
        <f>'[1]3-IDENTIFICACIÓN DEL RIESGO'!H110</f>
        <v>Por la filtración y divulgación de información que deba mantenerse en reserva</v>
      </c>
      <c r="G271" s="137" t="str">
        <f>'[1]3-IDENTIFICACIÓN DEL RIESGO'!L110</f>
        <v>Lo que generaría la indebida ocupación del predio - Invasión de tierras.</v>
      </c>
      <c r="H271" s="119" t="str">
        <f>'[1]4-VALORACIÓN DEL RIESGO'!G60</f>
        <v>Probable</v>
      </c>
      <c r="I271" s="119" t="str">
        <f>'[1]4-VALORACIÓN DEL RIESGO'!AC60</f>
        <v>Catastrófico</v>
      </c>
      <c r="J271" s="119" t="str">
        <f>'[1]4-VALORACIÓN DEL RIESGO'!AE60</f>
        <v>Extremo</v>
      </c>
      <c r="K271" s="119" t="str">
        <f>'[1]4-VALORACIÓN DEL RIESGO'!AF60</f>
        <v>Reducir</v>
      </c>
      <c r="L271" s="135" t="s">
        <v>976</v>
      </c>
      <c r="M271" s="142" t="s">
        <v>60</v>
      </c>
      <c r="N271" s="143"/>
      <c r="O271" s="143"/>
      <c r="P271" s="143"/>
      <c r="Q271" s="143"/>
      <c r="R271" s="143"/>
      <c r="S271" s="143"/>
      <c r="T271" s="143"/>
      <c r="U271" s="144"/>
      <c r="V271" s="119" t="str">
        <f>'[1]5-CONTROLES'!AL321</f>
        <v>Improbable</v>
      </c>
      <c r="W271" s="119" t="str">
        <f>'[1]5-CONTROLES'!AP321</f>
        <v>Mayor</v>
      </c>
      <c r="X271" s="119" t="str">
        <f>'[1]5-CONTROLES'!AQ321</f>
        <v>Alto</v>
      </c>
      <c r="Y271" s="119" t="str">
        <f>'[1]5-CONTROLES'!AS321</f>
        <v>Acción preventiva</v>
      </c>
      <c r="Z271" s="112" t="s">
        <v>1033</v>
      </c>
      <c r="AA271" s="114" t="s">
        <v>1061</v>
      </c>
      <c r="AB271" s="135" t="s">
        <v>977</v>
      </c>
      <c r="AC271" s="152" t="s">
        <v>978</v>
      </c>
      <c r="AD271" s="154" t="s">
        <v>979</v>
      </c>
      <c r="AE271" s="154" t="s">
        <v>980</v>
      </c>
      <c r="AF271" s="156">
        <v>12</v>
      </c>
      <c r="AG271" s="127">
        <v>1</v>
      </c>
      <c r="AH271" s="127">
        <v>1</v>
      </c>
      <c r="AI271" s="127">
        <v>1</v>
      </c>
      <c r="AJ271" s="127">
        <v>1</v>
      </c>
      <c r="AK271" s="127">
        <v>1</v>
      </c>
      <c r="AL271" s="127">
        <v>1</v>
      </c>
      <c r="AM271" s="127">
        <v>1</v>
      </c>
      <c r="AN271" s="127">
        <v>1</v>
      </c>
      <c r="AO271" s="127">
        <v>1</v>
      </c>
      <c r="AP271" s="127">
        <v>1</v>
      </c>
      <c r="AQ271" s="127">
        <v>1</v>
      </c>
      <c r="AR271" s="127">
        <v>1</v>
      </c>
      <c r="AS271" s="234" t="s">
        <v>1033</v>
      </c>
      <c r="AT271" s="238" t="s">
        <v>1149</v>
      </c>
    </row>
    <row r="272" spans="2:46" ht="28.5" customHeight="1" x14ac:dyDescent="0.25">
      <c r="B272" s="139"/>
      <c r="C272" s="136"/>
      <c r="D272" s="138"/>
      <c r="E272" s="138"/>
      <c r="F272" s="138"/>
      <c r="G272" s="138"/>
      <c r="H272" s="121"/>
      <c r="I272" s="121"/>
      <c r="J272" s="121"/>
      <c r="K272" s="121"/>
      <c r="L272" s="136"/>
      <c r="M272" s="145"/>
      <c r="N272" s="146"/>
      <c r="O272" s="146"/>
      <c r="P272" s="146"/>
      <c r="Q272" s="146"/>
      <c r="R272" s="146"/>
      <c r="S272" s="146"/>
      <c r="T272" s="146"/>
      <c r="U272" s="147"/>
      <c r="V272" s="121"/>
      <c r="W272" s="121"/>
      <c r="X272" s="121"/>
      <c r="Y272" s="121"/>
      <c r="Z272" s="116"/>
      <c r="AA272" s="117"/>
      <c r="AB272" s="136"/>
      <c r="AC272" s="153"/>
      <c r="AD272" s="155"/>
      <c r="AE272" s="155"/>
      <c r="AF272" s="157"/>
      <c r="AG272" s="128"/>
      <c r="AH272" s="128"/>
      <c r="AI272" s="128"/>
      <c r="AJ272" s="128"/>
      <c r="AK272" s="128"/>
      <c r="AL272" s="128"/>
      <c r="AM272" s="128"/>
      <c r="AN272" s="128"/>
      <c r="AO272" s="128"/>
      <c r="AP272" s="128"/>
      <c r="AQ272" s="128"/>
      <c r="AR272" s="128"/>
      <c r="AS272" s="235"/>
      <c r="AT272" s="240"/>
    </row>
    <row r="273" spans="2:46" ht="27" customHeight="1" x14ac:dyDescent="0.25">
      <c r="B273" s="139"/>
      <c r="C273" s="135" t="s">
        <v>981</v>
      </c>
      <c r="D273" s="137" t="str">
        <f>'[1]3-IDENTIFICACIÓN DEL RIESGO'!G112</f>
        <v>Posibilidad de ocurrencia de utilización de asunto sometido a secreto o reserva, por publicación de información reservada o clasificada sobre los Aspirantes a ser beneficiarios de la Reforma Rural Integral y personas que se encuentran en el proceso de compra de tierras por parte de la ANT.</v>
      </c>
      <c r="E273" s="137" t="s">
        <v>58</v>
      </c>
      <c r="F273" s="137" t="str">
        <f>'[1]3-IDENTIFICACIÓN DEL RIESGO'!H112</f>
        <v xml:space="preserve">Filtración y divulgación de datos específicos del negocio jurídico </v>
      </c>
      <c r="G273" s="24" t="str">
        <f>'[1]3-IDENTIFICACIÓN DEL RIESGO'!L112</f>
        <v>Lo que generaría  la aparición de falsos tramitadores</v>
      </c>
      <c r="H273" s="119" t="str">
        <f>'[1]4-VALORACIÓN DEL RIESGO'!G61</f>
        <v>Posible</v>
      </c>
      <c r="I273" s="119" t="str">
        <f>'[1]4-VALORACIÓN DEL RIESGO'!AC61</f>
        <v>Catastrófico</v>
      </c>
      <c r="J273" s="119" t="str">
        <f>'[1]4-VALORACIÓN DEL RIESGO'!AE61</f>
        <v>Extremo</v>
      </c>
      <c r="K273" s="119" t="str">
        <f>'[1]4-VALORACIÓN DEL RIESGO'!AF61</f>
        <v>Reducir</v>
      </c>
      <c r="L273" s="135" t="s">
        <v>982</v>
      </c>
      <c r="M273" s="145"/>
      <c r="N273" s="146"/>
      <c r="O273" s="146"/>
      <c r="P273" s="146"/>
      <c r="Q273" s="146"/>
      <c r="R273" s="146"/>
      <c r="S273" s="146"/>
      <c r="T273" s="146"/>
      <c r="U273" s="147"/>
      <c r="V273" s="119" t="str">
        <f>'[1]5-CONTROLES'!AL323</f>
        <v>Improbable</v>
      </c>
      <c r="W273" s="119" t="str">
        <f>'[1]5-CONTROLES'!AP323</f>
        <v>Catastrófico</v>
      </c>
      <c r="X273" s="119" t="str">
        <f>'[1]5-CONTROLES'!AQ323</f>
        <v>Extremo</v>
      </c>
      <c r="Y273" s="119" t="str">
        <f>'[1]5-CONTROLES'!AS323</f>
        <v>Acción preventiva</v>
      </c>
      <c r="Z273" s="112" t="s">
        <v>1033</v>
      </c>
      <c r="AA273" s="114" t="s">
        <v>1061</v>
      </c>
      <c r="AB273" s="135" t="s">
        <v>983</v>
      </c>
      <c r="AC273" s="152" t="s">
        <v>978</v>
      </c>
      <c r="AD273" s="154" t="s">
        <v>979</v>
      </c>
      <c r="AE273" s="154" t="s">
        <v>980</v>
      </c>
      <c r="AF273" s="156">
        <v>12</v>
      </c>
      <c r="AG273" s="127">
        <v>1</v>
      </c>
      <c r="AH273" s="127">
        <v>1</v>
      </c>
      <c r="AI273" s="127">
        <v>1</v>
      </c>
      <c r="AJ273" s="127">
        <v>1</v>
      </c>
      <c r="AK273" s="127">
        <v>1</v>
      </c>
      <c r="AL273" s="127">
        <v>1</v>
      </c>
      <c r="AM273" s="127">
        <v>1</v>
      </c>
      <c r="AN273" s="127">
        <v>1</v>
      </c>
      <c r="AO273" s="127">
        <v>1</v>
      </c>
      <c r="AP273" s="127">
        <v>1</v>
      </c>
      <c r="AQ273" s="127">
        <v>1</v>
      </c>
      <c r="AR273" s="127">
        <v>1</v>
      </c>
      <c r="AS273" s="234" t="s">
        <v>1033</v>
      </c>
      <c r="AT273" s="238" t="s">
        <v>1150</v>
      </c>
    </row>
    <row r="274" spans="2:46" ht="51" x14ac:dyDescent="0.25">
      <c r="B274" s="139"/>
      <c r="C274" s="136"/>
      <c r="D274" s="138"/>
      <c r="E274" s="138"/>
      <c r="F274" s="138"/>
      <c r="G274" s="24" t="str">
        <f>'[1]3-IDENTIFICACIÓN DEL RIESGO'!L113</f>
        <v>Lo que generaría la vulnerabilidad de la persona que está adelantando el negocio al conocerce detalles económicos.</v>
      </c>
      <c r="H274" s="121"/>
      <c r="I274" s="121"/>
      <c r="J274" s="121"/>
      <c r="K274" s="121"/>
      <c r="L274" s="136"/>
      <c r="M274" s="145"/>
      <c r="N274" s="146"/>
      <c r="O274" s="146"/>
      <c r="P274" s="146"/>
      <c r="Q274" s="146"/>
      <c r="R274" s="146"/>
      <c r="S274" s="146"/>
      <c r="T274" s="146"/>
      <c r="U274" s="147"/>
      <c r="V274" s="121"/>
      <c r="W274" s="121"/>
      <c r="X274" s="121"/>
      <c r="Y274" s="121"/>
      <c r="Z274" s="116"/>
      <c r="AA274" s="117"/>
      <c r="AB274" s="136"/>
      <c r="AC274" s="153"/>
      <c r="AD274" s="155"/>
      <c r="AE274" s="155"/>
      <c r="AF274" s="157"/>
      <c r="AG274" s="128"/>
      <c r="AH274" s="128"/>
      <c r="AI274" s="128"/>
      <c r="AJ274" s="128"/>
      <c r="AK274" s="128"/>
      <c r="AL274" s="128"/>
      <c r="AM274" s="128"/>
      <c r="AN274" s="128"/>
      <c r="AO274" s="128"/>
      <c r="AP274" s="128"/>
      <c r="AQ274" s="128"/>
      <c r="AR274" s="128"/>
      <c r="AS274" s="235"/>
      <c r="AT274" s="240"/>
    </row>
    <row r="275" spans="2:46" ht="89.25" customHeight="1" x14ac:dyDescent="0.25">
      <c r="B275" s="139"/>
      <c r="C275" s="135" t="s">
        <v>984</v>
      </c>
      <c r="D275" s="137" t="str">
        <f>'[1]3-IDENTIFICACIÓN DEL RIESGO'!G114</f>
        <v>Posibilidad de ocurrencia de utilización indebida de información oficial privilegiada, cuando un colaborador no autorizado, asuma la representación de la entidad frente a los medios de comunicación y la opinión pública.</v>
      </c>
      <c r="E275" s="137" t="s">
        <v>58</v>
      </c>
      <c r="F275" s="137" t="str">
        <f>'[1]3-IDENTIFICACIÓN DEL RIESGO'!H114</f>
        <v>Suplantación de la vocería oficial de la entidad</v>
      </c>
      <c r="G275" s="137" t="str">
        <f>'[1]3-IDENTIFICACIÓN DEL RIESGO'!L114</f>
        <v>Lo que generaría el beneficio particular del tercero con el uso indebido de la imagen institucional.</v>
      </c>
      <c r="H275" s="119" t="str">
        <f>'[1]4-VALORACIÓN DEL RIESGO'!G62</f>
        <v>Posible</v>
      </c>
      <c r="I275" s="119" t="str">
        <f>'[1]4-VALORACIÓN DEL RIESGO'!AC62</f>
        <v>Mayor</v>
      </c>
      <c r="J275" s="119" t="str">
        <f>'[1]4-VALORACIÓN DEL RIESGO'!AE62</f>
        <v>Extremo</v>
      </c>
      <c r="K275" s="119" t="str">
        <f>'[1]4-VALORACIÓN DEL RIESGO'!AF62</f>
        <v>Reducir</v>
      </c>
      <c r="L275" s="135" t="s">
        <v>985</v>
      </c>
      <c r="M275" s="145"/>
      <c r="N275" s="146"/>
      <c r="O275" s="146"/>
      <c r="P275" s="146"/>
      <c r="Q275" s="146"/>
      <c r="R275" s="146"/>
      <c r="S275" s="146"/>
      <c r="T275" s="146"/>
      <c r="U275" s="147"/>
      <c r="V275" s="119" t="str">
        <f>'[1]5-CONTROLES'!AL325</f>
        <v>Posible</v>
      </c>
      <c r="W275" s="119" t="str">
        <f>'[1]5-CONTROLES'!AP325</f>
        <v>Moderado</v>
      </c>
      <c r="X275" s="119" t="str">
        <f>'[1]5-CONTROLES'!AQ325</f>
        <v>Alto</v>
      </c>
      <c r="Y275" s="119" t="str">
        <f>'[1]5-CONTROLES'!AS325</f>
        <v>Acción preventiva</v>
      </c>
      <c r="Z275" s="112"/>
      <c r="AA275" s="114" t="s">
        <v>1061</v>
      </c>
      <c r="AB275" s="135" t="s">
        <v>986</v>
      </c>
      <c r="AC275" s="152" t="s">
        <v>987</v>
      </c>
      <c r="AD275" s="154" t="s">
        <v>979</v>
      </c>
      <c r="AE275" s="154" t="s">
        <v>988</v>
      </c>
      <c r="AF275" s="156">
        <v>4</v>
      </c>
      <c r="AG275" s="127"/>
      <c r="AH275" s="127"/>
      <c r="AI275" s="127">
        <v>1</v>
      </c>
      <c r="AJ275" s="127"/>
      <c r="AK275" s="127">
        <v>1</v>
      </c>
      <c r="AL275" s="127"/>
      <c r="AM275" s="127"/>
      <c r="AN275" s="127">
        <v>1</v>
      </c>
      <c r="AO275" s="127"/>
      <c r="AP275" s="127"/>
      <c r="AQ275" s="127">
        <v>1</v>
      </c>
      <c r="AR275" s="127"/>
      <c r="AS275" s="234" t="s">
        <v>1033</v>
      </c>
      <c r="AT275" s="238" t="s">
        <v>1150</v>
      </c>
    </row>
    <row r="276" spans="2:46" ht="40.5" customHeight="1" x14ac:dyDescent="0.25">
      <c r="B276" s="139"/>
      <c r="C276" s="136"/>
      <c r="D276" s="138"/>
      <c r="E276" s="138"/>
      <c r="F276" s="138"/>
      <c r="G276" s="138"/>
      <c r="H276" s="121"/>
      <c r="I276" s="121"/>
      <c r="J276" s="121"/>
      <c r="K276" s="121"/>
      <c r="L276" s="136"/>
      <c r="M276" s="145"/>
      <c r="N276" s="146"/>
      <c r="O276" s="146"/>
      <c r="P276" s="146"/>
      <c r="Q276" s="146"/>
      <c r="R276" s="146"/>
      <c r="S276" s="146"/>
      <c r="T276" s="146"/>
      <c r="U276" s="147"/>
      <c r="V276" s="121"/>
      <c r="W276" s="121"/>
      <c r="X276" s="121"/>
      <c r="Y276" s="121"/>
      <c r="Z276" s="116"/>
      <c r="AA276" s="118"/>
      <c r="AB276" s="136"/>
      <c r="AC276" s="153"/>
      <c r="AD276" s="155"/>
      <c r="AE276" s="155"/>
      <c r="AF276" s="157"/>
      <c r="AG276" s="128"/>
      <c r="AH276" s="128"/>
      <c r="AI276" s="128"/>
      <c r="AJ276" s="128"/>
      <c r="AK276" s="128"/>
      <c r="AL276" s="128"/>
      <c r="AM276" s="128"/>
      <c r="AN276" s="128"/>
      <c r="AO276" s="128"/>
      <c r="AP276" s="128"/>
      <c r="AQ276" s="128"/>
      <c r="AR276" s="128"/>
      <c r="AS276" s="235"/>
      <c r="AT276" s="240"/>
    </row>
    <row r="277" spans="2:46" ht="39" customHeight="1" x14ac:dyDescent="0.25">
      <c r="B277" s="133" t="str">
        <f>'[1]3-IDENTIFICACIÓN DEL RIESGO'!B120</f>
        <v>Gestión del Talento Humano</v>
      </c>
      <c r="C277" s="135" t="s">
        <v>989</v>
      </c>
      <c r="D277" s="137" t="str">
        <f>'[1]3-IDENTIFICACIÓN DEL RIESGO'!G120</f>
        <v>Posibilidad de ocurrencia de prevaricato por la vinculación de personal sin cumplimiento de requisitos mínimos en beneficio particular o de un tercero.</v>
      </c>
      <c r="E277" s="137" t="s">
        <v>58</v>
      </c>
      <c r="F277" s="24" t="str">
        <f>'[1]3-IDENTIFICACIÓN DEL RIESGO'!H120</f>
        <v xml:space="preserve">Intereses de terceros. Omisión intencional en la aplicación de criterios definidos en el Manual de Funciones, competencias y requisitos o la  modificación de los mismos </v>
      </c>
      <c r="G277" s="24" t="str">
        <f>'[1]3-IDENTIFICACIÓN DEL RIESGO'!L120</f>
        <v xml:space="preserve"> Investigaciones por parte de órganos de control.</v>
      </c>
      <c r="H277" s="119" t="str">
        <f>'[1]4-VALORACIÓN DEL RIESGO'!G65</f>
        <v>Rara Vez</v>
      </c>
      <c r="I277" s="119" t="str">
        <f>'[1]4-VALORACIÓN DEL RIESGO'!AC65</f>
        <v>Mayor</v>
      </c>
      <c r="J277" s="119" t="str">
        <f>'[1]4-VALORACIÓN DEL RIESGO'!AE65</f>
        <v>Alto</v>
      </c>
      <c r="K277" s="119" t="str">
        <f>'[1]4-VALORACIÓN DEL RIESGO'!AF65</f>
        <v>Reducir</v>
      </c>
      <c r="L277" s="135" t="s">
        <v>990</v>
      </c>
      <c r="M277" s="145"/>
      <c r="N277" s="146"/>
      <c r="O277" s="146"/>
      <c r="P277" s="146"/>
      <c r="Q277" s="146"/>
      <c r="R277" s="146"/>
      <c r="S277" s="146"/>
      <c r="T277" s="146"/>
      <c r="U277" s="147"/>
      <c r="V277" s="119" t="str">
        <f>'[1]5-CONTROLES'!AL331</f>
        <v>Rara Vez</v>
      </c>
      <c r="W277" s="119" t="str">
        <f>'[1]5-CONTROLES'!AP331</f>
        <v>Moderado</v>
      </c>
      <c r="X277" s="119" t="str">
        <f>'[1]5-CONTROLES'!AQ331</f>
        <v>Moderado</v>
      </c>
      <c r="Y277" s="119" t="str">
        <f>'[1]5-CONTROLES'!AS331</f>
        <v>Acción preventiva</v>
      </c>
      <c r="Z277" s="112" t="s">
        <v>1033</v>
      </c>
      <c r="AA277" s="114" t="s">
        <v>1088</v>
      </c>
      <c r="AB277" s="135" t="s">
        <v>991</v>
      </c>
      <c r="AC277" s="152" t="s">
        <v>992</v>
      </c>
      <c r="AD277" s="154" t="s">
        <v>993</v>
      </c>
      <c r="AE277" s="154" t="s">
        <v>381</v>
      </c>
      <c r="AF277" s="159">
        <v>1</v>
      </c>
      <c r="AG277" s="127"/>
      <c r="AH277" s="127"/>
      <c r="AI277" s="127"/>
      <c r="AJ277" s="127"/>
      <c r="AK277" s="127"/>
      <c r="AL277" s="131">
        <v>1</v>
      </c>
      <c r="AM277" s="127"/>
      <c r="AN277" s="127"/>
      <c r="AO277" s="127"/>
      <c r="AP277" s="127"/>
      <c r="AQ277" s="127"/>
      <c r="AR277" s="129">
        <v>1</v>
      </c>
      <c r="AS277" s="234" t="s">
        <v>1033</v>
      </c>
      <c r="AT277" s="238" t="s">
        <v>1225</v>
      </c>
    </row>
    <row r="278" spans="2:46" ht="54" customHeight="1" x14ac:dyDescent="0.25">
      <c r="B278" s="134"/>
      <c r="C278" s="136"/>
      <c r="D278" s="138"/>
      <c r="E278" s="138"/>
      <c r="F278" s="24" t="str">
        <f>'[1]3-IDENTIFICACIÓN DEL RIESGO'!H121</f>
        <v xml:space="preserve">  Presión indebida por parte de jefes o superiores lo cual conlleva a verificación sesgada de cumplimiento de requisitos de vinculación.</v>
      </c>
      <c r="G278" s="24" t="str">
        <f>'[1]3-IDENTIFICACIÓN DEL RIESGO'!L121</f>
        <v>Perdida de la credibilidad institucional</v>
      </c>
      <c r="H278" s="121"/>
      <c r="I278" s="121"/>
      <c r="J278" s="121"/>
      <c r="K278" s="121"/>
      <c r="L278" s="136"/>
      <c r="M278" s="148"/>
      <c r="N278" s="149"/>
      <c r="O278" s="149"/>
      <c r="P278" s="149"/>
      <c r="Q278" s="149"/>
      <c r="R278" s="149"/>
      <c r="S278" s="149"/>
      <c r="T278" s="149"/>
      <c r="U278" s="150"/>
      <c r="V278" s="121"/>
      <c r="W278" s="121"/>
      <c r="X278" s="121"/>
      <c r="Y278" s="121"/>
      <c r="Z278" s="116"/>
      <c r="AA278" s="118"/>
      <c r="AB278" s="136"/>
      <c r="AC278" s="153"/>
      <c r="AD278" s="155"/>
      <c r="AE278" s="155"/>
      <c r="AF278" s="160"/>
      <c r="AG278" s="128"/>
      <c r="AH278" s="128"/>
      <c r="AI278" s="128"/>
      <c r="AJ278" s="128"/>
      <c r="AK278" s="128"/>
      <c r="AL278" s="132"/>
      <c r="AM278" s="128"/>
      <c r="AN278" s="128"/>
      <c r="AO278" s="128"/>
      <c r="AP278" s="128"/>
      <c r="AQ278" s="128"/>
      <c r="AR278" s="130"/>
      <c r="AS278" s="235"/>
      <c r="AT278" s="241"/>
    </row>
    <row r="279" spans="2:46" ht="204" customHeight="1" x14ac:dyDescent="0.25">
      <c r="B279" s="158" t="str">
        <f>'[1]3-IDENTIFICACIÓN DEL RIESGO'!B130</f>
        <v>Apoyo Jurídico</v>
      </c>
      <c r="C279" s="135" t="s">
        <v>994</v>
      </c>
      <c r="D279" s="137" t="str">
        <f>'[1]3-IDENTIFICACIÓN DEL RIESGO'!G130</f>
        <v>Posibilidad de ocurrencia de hechos de prevaricato en las actuaciones administrativas de la Oficina Jurídica relacionadas con la emisión de conceptos jurídicos o en la gestión del cobro coactivo, así como en la defensa técnica frente a demandas, acciones de tutela y demás requerimientos de los jueces de la república.</v>
      </c>
      <c r="E279" s="137" t="s">
        <v>58</v>
      </c>
      <c r="F279" s="24" t="str">
        <f>'[1]3-IDENTIFICACIÓN DEL RIESGO'!H130</f>
        <v>1. Amenazas o presiones indebidas.</v>
      </c>
      <c r="G279" s="24" t="str">
        <f>'[1]3-IDENTIFICACIÓN DEL RIESGO'!L130</f>
        <v>1. Investigaciones y sanciones.</v>
      </c>
      <c r="H279" s="119" t="str">
        <f>'[1]4-VALORACIÓN DEL RIESGO'!G70</f>
        <v>Posible</v>
      </c>
      <c r="I279" s="119" t="str">
        <f>'[1]4-VALORACIÓN DEL RIESGO'!AC70</f>
        <v>Mayor</v>
      </c>
      <c r="J279" s="119" t="str">
        <f>'[1]4-VALORACIÓN DEL RIESGO'!AE70</f>
        <v>Extremo</v>
      </c>
      <c r="K279" s="119" t="str">
        <f>'[1]4-VALORACIÓN DEL RIESGO'!AF70</f>
        <v>Reducir</v>
      </c>
      <c r="L279" s="135" t="s">
        <v>995</v>
      </c>
      <c r="M279" s="142" t="s">
        <v>60</v>
      </c>
      <c r="N279" s="143"/>
      <c r="O279" s="143"/>
      <c r="P279" s="143"/>
      <c r="Q279" s="143"/>
      <c r="R279" s="143"/>
      <c r="S279" s="143"/>
      <c r="T279" s="143"/>
      <c r="U279" s="144"/>
      <c r="V279" s="119" t="str">
        <f>'[1]5-CONTROLES'!AL341</f>
        <v>Rara Vez</v>
      </c>
      <c r="W279" s="119" t="str">
        <f>'[1]5-CONTROLES'!AP341</f>
        <v>Moderado</v>
      </c>
      <c r="X279" s="119" t="str">
        <f>'[1]5-CONTROLES'!AQ341</f>
        <v>Moderado</v>
      </c>
      <c r="Y279" s="119" t="str">
        <f>'[1]5-CONTROLES'!AS341</f>
        <v>Acción preventiva</v>
      </c>
      <c r="Z279" s="112" t="s">
        <v>1033</v>
      </c>
      <c r="AA279" s="114" t="s">
        <v>1061</v>
      </c>
      <c r="AB279" s="25" t="s">
        <v>996</v>
      </c>
      <c r="AC279" s="34" t="s">
        <v>997</v>
      </c>
      <c r="AD279" s="60" t="s">
        <v>998</v>
      </c>
      <c r="AE279" s="87" t="s">
        <v>999</v>
      </c>
      <c r="AF279" s="61">
        <v>1</v>
      </c>
      <c r="AG279" s="43"/>
      <c r="AH279" s="43"/>
      <c r="AI279" s="43"/>
      <c r="AJ279" s="43"/>
      <c r="AK279" s="43"/>
      <c r="AL279" s="43"/>
      <c r="AM279" s="43"/>
      <c r="AN279" s="43"/>
      <c r="AO279" s="43"/>
      <c r="AP279" s="43"/>
      <c r="AQ279" s="43"/>
      <c r="AR279" s="43">
        <v>1</v>
      </c>
      <c r="AS279" s="99" t="s">
        <v>1033</v>
      </c>
      <c r="AT279" s="92" t="s">
        <v>1221</v>
      </c>
    </row>
    <row r="280" spans="2:46" ht="51" customHeight="1" x14ac:dyDescent="0.25">
      <c r="B280" s="158"/>
      <c r="C280" s="136"/>
      <c r="D280" s="138"/>
      <c r="E280" s="138"/>
      <c r="F280" s="24" t="str">
        <f>'[1]3-IDENTIFICACIÓN DEL RIESGO'!H131</f>
        <v>2. Intereses personales y/o profesionales del colaborador</v>
      </c>
      <c r="G280" s="24" t="str">
        <f>'[1]3-IDENTIFICACIÓN DEL RIESGO'!L131</f>
        <v>2. Detrimento patrimonial
3. Perdida de credibilidad institucional (interna y externa)</v>
      </c>
      <c r="H280" s="121"/>
      <c r="I280" s="121"/>
      <c r="J280" s="121"/>
      <c r="K280" s="121"/>
      <c r="L280" s="136"/>
      <c r="M280" s="145"/>
      <c r="N280" s="146"/>
      <c r="O280" s="146"/>
      <c r="P280" s="146"/>
      <c r="Q280" s="146"/>
      <c r="R280" s="146"/>
      <c r="S280" s="146"/>
      <c r="T280" s="146"/>
      <c r="U280" s="147"/>
      <c r="V280" s="121"/>
      <c r="W280" s="121"/>
      <c r="X280" s="121"/>
      <c r="Y280" s="121"/>
      <c r="Z280" s="116"/>
      <c r="AA280" s="118"/>
      <c r="AB280" s="25" t="s">
        <v>1000</v>
      </c>
      <c r="AC280" s="34" t="s">
        <v>1001</v>
      </c>
      <c r="AD280" s="60" t="s">
        <v>1002</v>
      </c>
      <c r="AE280" s="60" t="s">
        <v>1003</v>
      </c>
      <c r="AF280" s="61">
        <v>24</v>
      </c>
      <c r="AG280" s="43">
        <v>2</v>
      </c>
      <c r="AH280" s="43">
        <v>2</v>
      </c>
      <c r="AI280" s="43">
        <v>2</v>
      </c>
      <c r="AJ280" s="43">
        <v>2</v>
      </c>
      <c r="AK280" s="43">
        <v>2</v>
      </c>
      <c r="AL280" s="43">
        <v>2</v>
      </c>
      <c r="AM280" s="43">
        <v>2</v>
      </c>
      <c r="AN280" s="43">
        <v>2</v>
      </c>
      <c r="AO280" s="43">
        <v>2</v>
      </c>
      <c r="AP280" s="43">
        <v>2</v>
      </c>
      <c r="AQ280" s="43">
        <v>2</v>
      </c>
      <c r="AR280" s="43">
        <v>2</v>
      </c>
      <c r="AS280" s="99" t="s">
        <v>1033</v>
      </c>
      <c r="AT280" s="92" t="s">
        <v>1142</v>
      </c>
    </row>
    <row r="281" spans="2:46" ht="204" customHeight="1" x14ac:dyDescent="0.25">
      <c r="B281" s="158"/>
      <c r="C281" s="135" t="s">
        <v>1004</v>
      </c>
      <c r="D281" s="137" t="str">
        <f>'[1]3-IDENTIFICACIÓN DEL RIESGO'!G132</f>
        <v>La probabilidad de que ocurran actos de cohecho en las acciones administrativas de la Oficina Jurídica ya sea en la emisión de conceptos jurídicos o en la gestión del cobro coactivo, así como en la defensa técnica frente a demandas, acciones de tutela y demás requerimientos de los jueces de la república.</v>
      </c>
      <c r="E281" s="137" t="s">
        <v>58</v>
      </c>
      <c r="F281" s="24" t="str">
        <f>'[1]3-IDENTIFICACIÓN DEL RIESGO'!H132</f>
        <v>1. Beneficios particulares del colaborador.</v>
      </c>
      <c r="G281" s="24" t="str">
        <f>'[1]3-IDENTIFICACIÓN DEL RIESGO'!L132</f>
        <v>1. Investigaciones y sanciones.</v>
      </c>
      <c r="H281" s="119" t="str">
        <f>'[1]4-VALORACIÓN DEL RIESGO'!G71</f>
        <v>Posible</v>
      </c>
      <c r="I281" s="119" t="str">
        <f>'[1]4-VALORACIÓN DEL RIESGO'!AC71</f>
        <v>Catastrófico</v>
      </c>
      <c r="J281" s="119" t="str">
        <f>'[1]4-VALORACIÓN DEL RIESGO'!AE71</f>
        <v>Extremo</v>
      </c>
      <c r="K281" s="119" t="str">
        <f>'[1]4-VALORACIÓN DEL RIESGO'!AF71</f>
        <v>Reducir</v>
      </c>
      <c r="L281" s="135" t="s">
        <v>1005</v>
      </c>
      <c r="M281" s="145"/>
      <c r="N281" s="146"/>
      <c r="O281" s="146"/>
      <c r="P281" s="146"/>
      <c r="Q281" s="146"/>
      <c r="R281" s="146"/>
      <c r="S281" s="146"/>
      <c r="T281" s="146"/>
      <c r="U281" s="147"/>
      <c r="V281" s="119" t="str">
        <f>'[1]5-CONTROLES'!AL343</f>
        <v>Rara Vez</v>
      </c>
      <c r="W281" s="119" t="str">
        <f>'[1]5-CONTROLES'!AP343</f>
        <v>Moderado</v>
      </c>
      <c r="X281" s="119" t="str">
        <f>'[1]5-CONTROLES'!AQ343</f>
        <v>Moderado</v>
      </c>
      <c r="Y281" s="119" t="str">
        <f>'[1]5-CONTROLES'!AS343</f>
        <v>Acción preventiva</v>
      </c>
      <c r="Z281" s="112" t="s">
        <v>1033</v>
      </c>
      <c r="AA281" s="114" t="s">
        <v>1061</v>
      </c>
      <c r="AB281" s="135" t="s">
        <v>1006</v>
      </c>
      <c r="AC281" s="161" t="s">
        <v>1007</v>
      </c>
      <c r="AD281" s="154" t="s">
        <v>1008</v>
      </c>
      <c r="AE281" s="154" t="s">
        <v>1009</v>
      </c>
      <c r="AF281" s="156">
        <v>4</v>
      </c>
      <c r="AG281" s="127">
        <v>1</v>
      </c>
      <c r="AH281" s="127"/>
      <c r="AI281" s="127"/>
      <c r="AJ281" s="127">
        <v>1</v>
      </c>
      <c r="AK281" s="127"/>
      <c r="AL281" s="127"/>
      <c r="AM281" s="127">
        <v>1</v>
      </c>
      <c r="AN281" s="127"/>
      <c r="AO281" s="127"/>
      <c r="AP281" s="127">
        <v>1</v>
      </c>
      <c r="AQ281" s="127"/>
      <c r="AR281" s="127"/>
      <c r="AS281" s="234" t="s">
        <v>1033</v>
      </c>
      <c r="AT281" s="238" t="s">
        <v>1151</v>
      </c>
    </row>
    <row r="282" spans="2:46" ht="25.5" customHeight="1" x14ac:dyDescent="0.25">
      <c r="B282" s="158"/>
      <c r="C282" s="136"/>
      <c r="D282" s="138"/>
      <c r="E282" s="138"/>
      <c r="F282" s="24" t="str">
        <f>'[1]3-IDENTIFICACIÓN DEL RIESGO'!H133</f>
        <v>2. Presiones indebidas.</v>
      </c>
      <c r="G282" s="24" t="str">
        <f>'[1]3-IDENTIFICACIÓN DEL RIESGO'!L133</f>
        <v>2. Detrimento patrimonial
3. Perdida de credibilidad institucional (interna y externa)</v>
      </c>
      <c r="H282" s="121"/>
      <c r="I282" s="121"/>
      <c r="J282" s="121"/>
      <c r="K282" s="121"/>
      <c r="L282" s="136"/>
      <c r="M282" s="148"/>
      <c r="N282" s="149"/>
      <c r="O282" s="149"/>
      <c r="P282" s="149"/>
      <c r="Q282" s="149"/>
      <c r="R282" s="149"/>
      <c r="S282" s="149"/>
      <c r="T282" s="149"/>
      <c r="U282" s="150"/>
      <c r="V282" s="121"/>
      <c r="W282" s="121"/>
      <c r="X282" s="121"/>
      <c r="Y282" s="121"/>
      <c r="Z282" s="116"/>
      <c r="AA282" s="118"/>
      <c r="AB282" s="136"/>
      <c r="AC282" s="162"/>
      <c r="AD282" s="155"/>
      <c r="AE282" s="155"/>
      <c r="AF282" s="157"/>
      <c r="AG282" s="128"/>
      <c r="AH282" s="128"/>
      <c r="AI282" s="128"/>
      <c r="AJ282" s="128"/>
      <c r="AK282" s="128"/>
      <c r="AL282" s="128"/>
      <c r="AM282" s="128"/>
      <c r="AN282" s="128"/>
      <c r="AO282" s="128"/>
      <c r="AP282" s="128"/>
      <c r="AQ282" s="128"/>
      <c r="AR282" s="128"/>
      <c r="AS282" s="235"/>
      <c r="AT282" s="241"/>
    </row>
    <row r="283" spans="2:46" ht="19.5" customHeight="1" x14ac:dyDescent="0.25">
      <c r="B283" s="133" t="str">
        <f>'[1]3-IDENTIFICACIÓN DEL RIESGO'!B140</f>
        <v>Adquisición de Bienes y Servicios</v>
      </c>
      <c r="C283" s="135" t="s">
        <v>1010</v>
      </c>
      <c r="D283" s="137" t="str">
        <f>'[1]3-IDENTIFICACIÓN DEL RIESGO'!G140</f>
        <v>Posibilidad de ocurrencia de celebración indebida de contratos en la adquisición de bienes y servicios de la ANT</v>
      </c>
      <c r="E283" s="137" t="s">
        <v>58</v>
      </c>
      <c r="F283" s="24" t="str">
        <f>'[1]3-IDENTIFICACIÓN DEL RIESGO'!H140</f>
        <v>Indebida verificación de requisitos y evaluación no objetiva de los proveedores.</v>
      </c>
      <c r="G283" s="24" t="str">
        <f>'[1]3-IDENTIFICACIÓN DEL RIESGO'!L140</f>
        <v>Detrimento patrimonial.</v>
      </c>
      <c r="H283" s="119" t="str">
        <f>'[1]4-VALORACIÓN DEL RIESGO'!G75</f>
        <v>Probable</v>
      </c>
      <c r="I283" s="119" t="str">
        <f>'[1]4-VALORACIÓN DEL RIESGO'!AC75</f>
        <v>Catastrófico</v>
      </c>
      <c r="J283" s="119" t="str">
        <f>'[1]4-VALORACIÓN DEL RIESGO'!AE75</f>
        <v>Extremo</v>
      </c>
      <c r="K283" s="119" t="str">
        <f>'[1]4-VALORACIÓN DEL RIESGO'!AF75</f>
        <v>Reducir</v>
      </c>
      <c r="L283" s="135" t="s">
        <v>1011</v>
      </c>
      <c r="M283" s="142" t="s">
        <v>60</v>
      </c>
      <c r="N283" s="143"/>
      <c r="O283" s="143"/>
      <c r="P283" s="143"/>
      <c r="Q283" s="143"/>
      <c r="R283" s="143"/>
      <c r="S283" s="143"/>
      <c r="T283" s="143"/>
      <c r="U283" s="144"/>
      <c r="V283" s="119" t="str">
        <f>'[1]5-CONTROLES'!AL351</f>
        <v>Probable</v>
      </c>
      <c r="W283" s="119" t="str">
        <f>'[1]5-CONTROLES'!AP351</f>
        <v>Catastrófico</v>
      </c>
      <c r="X283" s="119" t="str">
        <f>'[1]5-CONTROLES'!AQ351</f>
        <v>Extremo</v>
      </c>
      <c r="Y283" s="119" t="str">
        <f>'[1]5-CONTROLES'!AS351</f>
        <v>Acción preventiva</v>
      </c>
      <c r="Z283" s="112" t="s">
        <v>1033</v>
      </c>
      <c r="AA283" s="114" t="s">
        <v>1045</v>
      </c>
      <c r="AB283" s="135" t="s">
        <v>1012</v>
      </c>
      <c r="AC283" s="152" t="s">
        <v>1013</v>
      </c>
      <c r="AD283" s="154" t="s">
        <v>1014</v>
      </c>
      <c r="AE283" s="154" t="s">
        <v>1015</v>
      </c>
      <c r="AF283" s="156">
        <v>2</v>
      </c>
      <c r="AG283" s="140"/>
      <c r="AH283" s="140"/>
      <c r="AI283" s="140"/>
      <c r="AJ283" s="140"/>
      <c r="AK283" s="140"/>
      <c r="AL283" s="140">
        <v>1</v>
      </c>
      <c r="AM283" s="140"/>
      <c r="AN283" s="140"/>
      <c r="AO283" s="140"/>
      <c r="AP283" s="140"/>
      <c r="AQ283" s="140"/>
      <c r="AR283" s="140">
        <v>1</v>
      </c>
      <c r="AS283" s="234" t="s">
        <v>1033</v>
      </c>
      <c r="AT283" s="238" t="s">
        <v>1226</v>
      </c>
    </row>
    <row r="284" spans="2:46" ht="51" x14ac:dyDescent="0.25">
      <c r="B284" s="134"/>
      <c r="C284" s="136"/>
      <c r="D284" s="138"/>
      <c r="E284" s="138"/>
      <c r="F284" s="24" t="str">
        <f>'[1]3-IDENTIFICACIÓN DEL RIESGO'!H141</f>
        <v>Vicios en la estructuración de los pliegos y términos por presiones indebidas de superiores.</v>
      </c>
      <c r="G284" s="24" t="str">
        <f>'[1]3-IDENTIFICACIÓN DEL RIESGO'!L141</f>
        <v>Investigaciones y sanciones por parte de órganos de control, así como pérdida de credibilidad institucional.</v>
      </c>
      <c r="H284" s="121"/>
      <c r="I284" s="121"/>
      <c r="J284" s="121"/>
      <c r="K284" s="121"/>
      <c r="L284" s="136"/>
      <c r="M284" s="145"/>
      <c r="N284" s="146"/>
      <c r="O284" s="146"/>
      <c r="P284" s="146"/>
      <c r="Q284" s="146"/>
      <c r="R284" s="146"/>
      <c r="S284" s="146"/>
      <c r="T284" s="146"/>
      <c r="U284" s="147"/>
      <c r="V284" s="121"/>
      <c r="W284" s="121"/>
      <c r="X284" s="121"/>
      <c r="Y284" s="121"/>
      <c r="Z284" s="116"/>
      <c r="AA284" s="118"/>
      <c r="AB284" s="136"/>
      <c r="AC284" s="153"/>
      <c r="AD284" s="155"/>
      <c r="AE284" s="155"/>
      <c r="AF284" s="157"/>
      <c r="AG284" s="141"/>
      <c r="AH284" s="141"/>
      <c r="AI284" s="141"/>
      <c r="AJ284" s="141"/>
      <c r="AK284" s="141"/>
      <c r="AL284" s="141"/>
      <c r="AM284" s="141"/>
      <c r="AN284" s="141"/>
      <c r="AO284" s="141"/>
      <c r="AP284" s="141"/>
      <c r="AQ284" s="141"/>
      <c r="AR284" s="141"/>
      <c r="AS284" s="235"/>
      <c r="AT284" s="241"/>
    </row>
    <row r="285" spans="2:46" ht="63.75" customHeight="1" x14ac:dyDescent="0.25">
      <c r="B285" s="158" t="str">
        <f>'[1]3-IDENTIFICACIÓN DEL RIESGO'!B150</f>
        <v>Administración de Bienes y Servicios</v>
      </c>
      <c r="C285" s="135" t="s">
        <v>1016</v>
      </c>
      <c r="D285" s="137" t="str">
        <f>'[1]3-IDENTIFICACIÓN DEL RIESGO'!G150</f>
        <v>Posibilidad de incurrir en peculado con los bienes devolutivos de la Agencia Nacional de Tierras.</v>
      </c>
      <c r="E285" s="137" t="s">
        <v>58</v>
      </c>
      <c r="F285" s="24" t="str">
        <f>'[1]3-IDENTIFICACIÓN DEL RIESGO'!H150</f>
        <v>Desconocimiento de los procedimientos de usos de bienes de la Agencia Nacional de Tierras</v>
      </c>
      <c r="G285" s="24" t="str">
        <f>'[1]3-IDENTIFICACIÓN DEL RIESGO'!L150</f>
        <v xml:space="preserve">Detrimento patrimonial e investigaciones y sanciones </v>
      </c>
      <c r="H285" s="119" t="str">
        <f>'[1]4-VALORACIÓN DEL RIESGO'!G80</f>
        <v>Probable</v>
      </c>
      <c r="I285" s="119" t="str">
        <f>'[1]4-VALORACIÓN DEL RIESGO'!AC80</f>
        <v>Mayor</v>
      </c>
      <c r="J285" s="119" t="str">
        <f>'[1]4-VALORACIÓN DEL RIESGO'!AE80</f>
        <v>Extremo</v>
      </c>
      <c r="K285" s="119" t="str">
        <f>'[1]4-VALORACIÓN DEL RIESGO'!AF80</f>
        <v>Reducir</v>
      </c>
      <c r="L285" s="135" t="s">
        <v>1017</v>
      </c>
      <c r="M285" s="145"/>
      <c r="N285" s="146"/>
      <c r="O285" s="146"/>
      <c r="P285" s="146"/>
      <c r="Q285" s="146"/>
      <c r="R285" s="146"/>
      <c r="S285" s="146"/>
      <c r="T285" s="146"/>
      <c r="U285" s="147"/>
      <c r="V285" s="119" t="str">
        <f>'[1]5-CONTROLES'!AL361</f>
        <v>Improbable</v>
      </c>
      <c r="W285" s="119" t="str">
        <f>'[1]5-CONTROLES'!AP361</f>
        <v>Mayor</v>
      </c>
      <c r="X285" s="119" t="str">
        <f>'[1]5-CONTROLES'!AQ361</f>
        <v>Alto</v>
      </c>
      <c r="Y285" s="119" t="str">
        <f>'[1]5-CONTROLES'!AS361</f>
        <v>Acción preventiva</v>
      </c>
      <c r="Z285" s="112" t="s">
        <v>1033</v>
      </c>
      <c r="AA285" s="114" t="s">
        <v>1059</v>
      </c>
      <c r="AB285" s="135" t="s">
        <v>1018</v>
      </c>
      <c r="AC285" s="152" t="s">
        <v>1019</v>
      </c>
      <c r="AD285" s="154" t="s">
        <v>1020</v>
      </c>
      <c r="AE285" s="154" t="s">
        <v>1021</v>
      </c>
      <c r="AF285" s="156">
        <v>1</v>
      </c>
      <c r="AG285" s="127"/>
      <c r="AH285" s="127"/>
      <c r="AI285" s="127"/>
      <c r="AJ285" s="127"/>
      <c r="AK285" s="127"/>
      <c r="AL285" s="127"/>
      <c r="AM285" s="127"/>
      <c r="AN285" s="127"/>
      <c r="AO285" s="127"/>
      <c r="AP285" s="127"/>
      <c r="AQ285" s="127"/>
      <c r="AR285" s="127">
        <v>1</v>
      </c>
      <c r="AS285" s="234" t="s">
        <v>1033</v>
      </c>
      <c r="AT285" s="238" t="s">
        <v>1227</v>
      </c>
    </row>
    <row r="286" spans="2:46" ht="33" customHeight="1" x14ac:dyDescent="0.25">
      <c r="B286" s="158"/>
      <c r="C286" s="136"/>
      <c r="D286" s="138"/>
      <c r="E286" s="138"/>
      <c r="F286" s="24" t="str">
        <f>'[1]3-IDENTIFICACIÓN DEL RIESGO'!H151</f>
        <v>Falta de controles en la asignación y actualización de bienes en el aplicativo</v>
      </c>
      <c r="G286" s="24" t="str">
        <f>'[1]3-IDENTIFICACIÓN DEL RIESGO'!L151</f>
        <v>Aumento de costos en mantenimiento y adquisición de bienes</v>
      </c>
      <c r="H286" s="121"/>
      <c r="I286" s="121"/>
      <c r="J286" s="121"/>
      <c r="K286" s="121"/>
      <c r="L286" s="136"/>
      <c r="M286" s="145"/>
      <c r="N286" s="146"/>
      <c r="O286" s="146"/>
      <c r="P286" s="146"/>
      <c r="Q286" s="146"/>
      <c r="R286" s="146"/>
      <c r="S286" s="146"/>
      <c r="T286" s="146"/>
      <c r="U286" s="147"/>
      <c r="V286" s="121"/>
      <c r="W286" s="121"/>
      <c r="X286" s="121"/>
      <c r="Y286" s="121"/>
      <c r="Z286" s="116"/>
      <c r="AA286" s="118"/>
      <c r="AB286" s="151"/>
      <c r="AC286" s="153"/>
      <c r="AD286" s="155"/>
      <c r="AE286" s="155"/>
      <c r="AF286" s="157"/>
      <c r="AG286" s="128"/>
      <c r="AH286" s="128"/>
      <c r="AI286" s="128"/>
      <c r="AJ286" s="128"/>
      <c r="AK286" s="128"/>
      <c r="AL286" s="128"/>
      <c r="AM286" s="128"/>
      <c r="AN286" s="128"/>
      <c r="AO286" s="128"/>
      <c r="AP286" s="128"/>
      <c r="AQ286" s="128"/>
      <c r="AR286" s="128"/>
      <c r="AS286" s="235"/>
      <c r="AT286" s="242"/>
    </row>
    <row r="287" spans="2:46" ht="60" customHeight="1" x14ac:dyDescent="0.25">
      <c r="B287" s="139" t="str">
        <f>'[1]3-IDENTIFICACIÓN DEL RIESGO'!B160</f>
        <v>Gestión Financiera</v>
      </c>
      <c r="C287" s="135" t="s">
        <v>1022</v>
      </c>
      <c r="D287" s="137" t="str">
        <f>'[1]3-IDENTIFICACIÓN DEL RIESGO'!G160</f>
        <v>Posibilidad de ocurrencia de hechos de prevaricato por legalización y obligación de las cuentas de cobro generadas por los proveedores de la Agencia Nacional de Tierras, sin el cumplimiento de requisitos presupuestales y contables exigidos por la entidad y la ley.</v>
      </c>
      <c r="E287" s="137" t="s">
        <v>58</v>
      </c>
      <c r="F287" s="24" t="str">
        <f>'[1]3-IDENTIFICACIÓN DEL RIESGO'!H160</f>
        <v>Fallas en el control de los requisitos para la causación económica</v>
      </c>
      <c r="G287" s="24" t="str">
        <f>'[1]3-IDENTIFICACIÓN DEL RIESGO'!L160</f>
        <v>Detrimento patrimonial</v>
      </c>
      <c r="H287" s="119" t="str">
        <f>'[1]4-VALORACIÓN DEL RIESGO'!G85</f>
        <v>Rara Vez</v>
      </c>
      <c r="I287" s="119" t="str">
        <f>'[1]4-VALORACIÓN DEL RIESGO'!AC85</f>
        <v>Catastrófico</v>
      </c>
      <c r="J287" s="119" t="str">
        <f>'[1]4-VALORACIÓN DEL RIESGO'!AE85</f>
        <v>Extremo</v>
      </c>
      <c r="K287" s="119" t="str">
        <f>'[1]4-VALORACIÓN DEL RIESGO'!AF85</f>
        <v>Reducir</v>
      </c>
      <c r="L287" s="135" t="s">
        <v>1023</v>
      </c>
      <c r="M287" s="145"/>
      <c r="N287" s="146"/>
      <c r="O287" s="146"/>
      <c r="P287" s="146"/>
      <c r="Q287" s="146"/>
      <c r="R287" s="146"/>
      <c r="S287" s="146"/>
      <c r="T287" s="146"/>
      <c r="U287" s="147"/>
      <c r="V287" s="119" t="str">
        <f>'[1]5-CONTROLES'!AL371</f>
        <v>Rara Vez</v>
      </c>
      <c r="W287" s="119" t="str">
        <f>'[1]5-CONTROLES'!AP371</f>
        <v>Mayor</v>
      </c>
      <c r="X287" s="119" t="str">
        <f>'[1]5-CONTROLES'!AQ371</f>
        <v>Alto</v>
      </c>
      <c r="Y287" s="119" t="str">
        <f>'[1]5-CONTROLES'!AS371</f>
        <v>Acción preventiva</v>
      </c>
      <c r="Z287" s="112" t="s">
        <v>1033</v>
      </c>
      <c r="AA287" s="114" t="s">
        <v>1230</v>
      </c>
      <c r="AB287" s="25" t="s">
        <v>1024</v>
      </c>
      <c r="AC287" s="1" t="s">
        <v>1025</v>
      </c>
      <c r="AD287" s="60" t="s">
        <v>1026</v>
      </c>
      <c r="AE287" s="60" t="s">
        <v>1027</v>
      </c>
      <c r="AF287" s="61">
        <v>4</v>
      </c>
      <c r="AG287" s="43"/>
      <c r="AH287" s="43"/>
      <c r="AI287" s="43">
        <v>1</v>
      </c>
      <c r="AJ287" s="43"/>
      <c r="AK287" s="43"/>
      <c r="AL287" s="43">
        <v>1</v>
      </c>
      <c r="AM287" s="43"/>
      <c r="AN287" s="43"/>
      <c r="AO287" s="43">
        <v>1</v>
      </c>
      <c r="AP287" s="43"/>
      <c r="AQ287" s="43">
        <v>1</v>
      </c>
      <c r="AR287" s="43"/>
      <c r="AS287" s="99" t="s">
        <v>1034</v>
      </c>
      <c r="AT287" s="92" t="s">
        <v>1228</v>
      </c>
    </row>
    <row r="288" spans="2:46" ht="48.75" customHeight="1" x14ac:dyDescent="0.25">
      <c r="B288" s="139"/>
      <c r="C288" s="136"/>
      <c r="D288" s="138"/>
      <c r="E288" s="138"/>
      <c r="F288" s="24" t="str">
        <f>'[1]3-IDENTIFICACIÓN DEL RIESGO'!H161</f>
        <v>Desconocimiento del procedimiento de pagos y listas de chequeo</v>
      </c>
      <c r="G288" s="24" t="str">
        <f>'[1]3-IDENTIFICACIÓN DEL RIESGO'!L161</f>
        <v>Investigaciones y sanciones por parte de órganos de control, así como perdida de credibilidad institucional</v>
      </c>
      <c r="H288" s="121"/>
      <c r="I288" s="121"/>
      <c r="J288" s="121"/>
      <c r="K288" s="121"/>
      <c r="L288" s="136"/>
      <c r="M288" s="148"/>
      <c r="N288" s="149"/>
      <c r="O288" s="149"/>
      <c r="P288" s="149"/>
      <c r="Q288" s="149"/>
      <c r="R288" s="149"/>
      <c r="S288" s="149"/>
      <c r="T288" s="149"/>
      <c r="U288" s="150"/>
      <c r="V288" s="121"/>
      <c r="W288" s="121"/>
      <c r="X288" s="121"/>
      <c r="Y288" s="121"/>
      <c r="Z288" s="113"/>
      <c r="AA288" s="115"/>
      <c r="AB288" s="25" t="s">
        <v>1028</v>
      </c>
      <c r="AC288" s="1" t="s">
        <v>1029</v>
      </c>
      <c r="AD288" s="60" t="s">
        <v>1026</v>
      </c>
      <c r="AE288" s="60" t="s">
        <v>1030</v>
      </c>
      <c r="AF288" s="61">
        <v>1</v>
      </c>
      <c r="AG288" s="43"/>
      <c r="AH288" s="43">
        <v>1</v>
      </c>
      <c r="AI288" s="43"/>
      <c r="AJ288" s="43"/>
      <c r="AK288" s="43"/>
      <c r="AL288" s="43"/>
      <c r="AM288" s="43"/>
      <c r="AN288" s="43"/>
      <c r="AO288" s="43"/>
      <c r="AP288" s="43"/>
      <c r="AQ288" s="43"/>
      <c r="AR288" s="43"/>
      <c r="AS288" s="99" t="s">
        <v>1033</v>
      </c>
      <c r="AT288" s="92" t="s">
        <v>1229</v>
      </c>
    </row>
    <row r="289" spans="2:46" ht="18" x14ac:dyDescent="0.25">
      <c r="B289" s="35"/>
      <c r="C289" s="36"/>
      <c r="D289" s="37"/>
      <c r="E289" s="38"/>
      <c r="F289" s="38"/>
      <c r="G289" s="38"/>
      <c r="H289" s="38"/>
      <c r="I289" s="38"/>
      <c r="J289" s="38"/>
      <c r="K289" s="38"/>
      <c r="L289" s="106" t="s">
        <v>1034</v>
      </c>
      <c r="M289" s="106"/>
      <c r="N289" s="106"/>
      <c r="O289" s="106"/>
      <c r="P289" s="38"/>
      <c r="Q289" s="38"/>
      <c r="R289" s="38"/>
      <c r="S289" s="38"/>
      <c r="T289" s="38"/>
      <c r="U289" s="38"/>
      <c r="V289" s="106" t="s">
        <v>1034</v>
      </c>
      <c r="W289" s="106"/>
      <c r="X289" s="106"/>
      <c r="Y289" s="106"/>
      <c r="Z289" s="110">
        <f>COUNTIF(Z9:Z288,"Incumplido")</f>
        <v>68</v>
      </c>
      <c r="AA289" s="111"/>
      <c r="AB289" s="38"/>
      <c r="AC289" s="38"/>
      <c r="AD289" s="38"/>
      <c r="AE289" s="38"/>
      <c r="AF289" s="38"/>
      <c r="AG289" s="38"/>
      <c r="AH289" s="38"/>
      <c r="AI289" s="38"/>
      <c r="AJ289" s="38"/>
      <c r="AK289" s="38"/>
      <c r="AL289" s="38"/>
      <c r="AM289" s="38"/>
      <c r="AN289" s="38"/>
      <c r="AO289" s="106" t="s">
        <v>1034</v>
      </c>
      <c r="AP289" s="106"/>
      <c r="AQ289" s="106"/>
      <c r="AR289" s="106"/>
      <c r="AS289" s="236">
        <f>COUNTIF(AS9:AS288,"Incumplido")</f>
        <v>93</v>
      </c>
      <c r="AT289" s="236"/>
    </row>
    <row r="290" spans="2:46" ht="18" x14ac:dyDescent="0.25">
      <c r="B290" s="35"/>
      <c r="C290" s="36"/>
      <c r="D290" s="37"/>
      <c r="E290" s="38"/>
      <c r="F290" s="38"/>
      <c r="G290" s="38"/>
      <c r="H290" s="38"/>
      <c r="I290" s="38"/>
      <c r="J290" s="38"/>
      <c r="K290" s="38"/>
      <c r="L290" s="106" t="s">
        <v>1033</v>
      </c>
      <c r="M290" s="106"/>
      <c r="N290" s="106"/>
      <c r="O290" s="106"/>
      <c r="P290" s="38"/>
      <c r="Q290" s="38"/>
      <c r="R290" s="38"/>
      <c r="S290" s="38"/>
      <c r="T290" s="38"/>
      <c r="U290" s="38"/>
      <c r="V290" s="106" t="s">
        <v>1033</v>
      </c>
      <c r="W290" s="106"/>
      <c r="X290" s="106"/>
      <c r="Y290" s="106"/>
      <c r="Z290" s="110">
        <f>COUNTIF(Z9:Z288,"Cumplido")</f>
        <v>167</v>
      </c>
      <c r="AA290" s="111"/>
      <c r="AB290" s="38"/>
      <c r="AC290" s="38"/>
      <c r="AD290" s="38"/>
      <c r="AE290" s="38"/>
      <c r="AF290" s="38"/>
      <c r="AG290" s="38"/>
      <c r="AH290" s="38"/>
      <c r="AI290" s="38"/>
      <c r="AJ290" s="38"/>
      <c r="AK290" s="38"/>
      <c r="AL290" s="38"/>
      <c r="AM290" s="38"/>
      <c r="AN290" s="38"/>
      <c r="AO290" s="106" t="s">
        <v>1033</v>
      </c>
      <c r="AP290" s="106"/>
      <c r="AQ290" s="106"/>
      <c r="AR290" s="106"/>
      <c r="AS290" s="236">
        <f>COUNTIF(AS9:AS288,"Cumplido")</f>
        <v>146</v>
      </c>
      <c r="AT290" s="236"/>
    </row>
    <row r="291" spans="2:46" ht="18" x14ac:dyDescent="0.25">
      <c r="B291" s="35"/>
      <c r="C291" s="36"/>
      <c r="D291" s="37"/>
      <c r="E291" s="38"/>
      <c r="F291" s="38"/>
      <c r="G291" s="38"/>
      <c r="H291" s="38"/>
      <c r="I291" s="38"/>
      <c r="J291" s="38"/>
      <c r="K291" s="38"/>
      <c r="L291" s="106" t="s">
        <v>1037</v>
      </c>
      <c r="M291" s="106"/>
      <c r="N291" s="106"/>
      <c r="O291" s="106"/>
      <c r="P291" s="38"/>
      <c r="Q291" s="38"/>
      <c r="R291" s="38"/>
      <c r="S291" s="38"/>
      <c r="T291" s="38"/>
      <c r="U291" s="38"/>
      <c r="V291" s="106" t="s">
        <v>1037</v>
      </c>
      <c r="W291" s="106"/>
      <c r="X291" s="106"/>
      <c r="Y291" s="106"/>
      <c r="Z291" s="110">
        <f>COUNTIF(Z9:Z288,"No aplica")</f>
        <v>2</v>
      </c>
      <c r="AA291" s="111"/>
      <c r="AB291" s="38"/>
      <c r="AC291" s="38"/>
      <c r="AD291" s="38"/>
      <c r="AE291" s="38"/>
      <c r="AF291" s="38"/>
      <c r="AG291" s="38"/>
      <c r="AH291" s="38"/>
      <c r="AI291" s="38"/>
      <c r="AJ291" s="38"/>
      <c r="AK291" s="38"/>
      <c r="AL291" s="38"/>
      <c r="AM291" s="38"/>
      <c r="AN291" s="38"/>
      <c r="AO291" s="106" t="s">
        <v>1037</v>
      </c>
      <c r="AP291" s="106"/>
      <c r="AQ291" s="106"/>
      <c r="AR291" s="106"/>
      <c r="AS291" s="236">
        <f>COUNTIF(AS9:AS288,"No aplica")</f>
        <v>17</v>
      </c>
      <c r="AT291" s="236"/>
    </row>
    <row r="292" spans="2:46" ht="18" x14ac:dyDescent="0.25">
      <c r="B292" s="35"/>
      <c r="C292" s="36"/>
      <c r="D292" s="37"/>
      <c r="E292" s="38"/>
      <c r="F292" s="38"/>
      <c r="G292" s="38"/>
      <c r="H292" s="38"/>
      <c r="I292" s="38"/>
      <c r="J292" s="38"/>
      <c r="K292" s="38"/>
      <c r="L292" s="106" t="s">
        <v>1035</v>
      </c>
      <c r="M292" s="106"/>
      <c r="N292" s="106"/>
      <c r="O292" s="106"/>
      <c r="P292" s="38"/>
      <c r="Q292" s="38"/>
      <c r="R292" s="38"/>
      <c r="S292" s="38"/>
      <c r="T292" s="38"/>
      <c r="U292" s="38"/>
      <c r="V292" s="106" t="s">
        <v>1035</v>
      </c>
      <c r="W292" s="106"/>
      <c r="X292" s="106"/>
      <c r="Y292" s="106"/>
      <c r="Z292" s="110">
        <f>COUNTIF(Z9:Z288,"En Términos")</f>
        <v>0</v>
      </c>
      <c r="AA292" s="111"/>
      <c r="AB292" s="38"/>
      <c r="AC292" s="38"/>
      <c r="AD292" s="38"/>
      <c r="AE292" s="38"/>
      <c r="AF292" s="38"/>
      <c r="AG292" s="38"/>
      <c r="AH292" s="38"/>
      <c r="AI292" s="38"/>
      <c r="AJ292" s="38"/>
      <c r="AK292" s="38"/>
      <c r="AL292" s="38"/>
      <c r="AM292" s="38"/>
      <c r="AN292" s="38"/>
      <c r="AO292" s="106" t="s">
        <v>1035</v>
      </c>
      <c r="AP292" s="106"/>
      <c r="AQ292" s="106"/>
      <c r="AR292" s="106"/>
      <c r="AS292" s="236">
        <f>COUNTIF(AS9:AS288,"En Términos")</f>
        <v>0</v>
      </c>
      <c r="AT292" s="236"/>
    </row>
    <row r="293" spans="2:46" ht="18" x14ac:dyDescent="0.25">
      <c r="B293" s="35"/>
      <c r="C293" s="36"/>
      <c r="D293" s="37"/>
      <c r="E293" s="38"/>
      <c r="F293" s="38"/>
      <c r="G293" s="38"/>
      <c r="H293" s="38"/>
      <c r="I293" s="38"/>
      <c r="J293" s="38"/>
      <c r="K293" s="38"/>
      <c r="L293" s="106" t="s">
        <v>1036</v>
      </c>
      <c r="M293" s="106"/>
      <c r="N293" s="106"/>
      <c r="O293" s="106"/>
      <c r="P293" s="38"/>
      <c r="Q293" s="38"/>
      <c r="R293" s="38"/>
      <c r="S293" s="38"/>
      <c r="T293" s="38"/>
      <c r="U293" s="38"/>
      <c r="V293" s="106" t="s">
        <v>1036</v>
      </c>
      <c r="W293" s="106"/>
      <c r="X293" s="106"/>
      <c r="Y293" s="106"/>
      <c r="Z293" s="110">
        <f>COUNTIF(Z9:Z288,"Eliminada")</f>
        <v>11</v>
      </c>
      <c r="AA293" s="111"/>
      <c r="AB293" s="38"/>
      <c r="AC293" s="38"/>
      <c r="AD293" s="38"/>
      <c r="AE293" s="38"/>
      <c r="AF293" s="38"/>
      <c r="AG293" s="38"/>
      <c r="AH293" s="38"/>
      <c r="AI293" s="38"/>
      <c r="AJ293" s="38"/>
      <c r="AK293" s="38"/>
      <c r="AL293" s="38"/>
      <c r="AM293" s="38"/>
      <c r="AN293" s="38"/>
      <c r="AO293" s="106" t="s">
        <v>1036</v>
      </c>
      <c r="AP293" s="106"/>
      <c r="AQ293" s="106"/>
      <c r="AR293" s="106"/>
      <c r="AS293" s="236">
        <f>COUNTIF(AS9:AS288,"Eliminada")</f>
        <v>9</v>
      </c>
      <c r="AT293" s="236"/>
    </row>
    <row r="294" spans="2:46" ht="18" x14ac:dyDescent="0.25">
      <c r="B294" s="35"/>
      <c r="C294" s="36"/>
      <c r="D294" s="37"/>
      <c r="E294" s="38"/>
      <c r="F294" s="38"/>
      <c r="G294" s="38"/>
      <c r="H294" s="38"/>
      <c r="I294" s="38"/>
      <c r="J294" s="38"/>
      <c r="K294" s="38"/>
      <c r="L294" s="107" t="s">
        <v>1041</v>
      </c>
      <c r="M294" s="108"/>
      <c r="N294" s="108"/>
      <c r="O294" s="109"/>
      <c r="P294" s="38"/>
      <c r="Q294" s="38"/>
      <c r="R294" s="38"/>
      <c r="S294" s="38"/>
      <c r="T294" s="38"/>
      <c r="U294" s="38"/>
      <c r="V294" s="107" t="s">
        <v>1041</v>
      </c>
      <c r="W294" s="108"/>
      <c r="X294" s="108"/>
      <c r="Y294" s="109"/>
      <c r="Z294" s="110">
        <f>COUNTIF(Z9:Z288,"Cumplido Posterior")</f>
        <v>0</v>
      </c>
      <c r="AA294" s="111"/>
      <c r="AB294" s="38"/>
      <c r="AC294" s="38"/>
      <c r="AD294" s="38"/>
      <c r="AE294" s="38"/>
      <c r="AF294" s="38"/>
      <c r="AG294" s="38"/>
      <c r="AH294" s="38"/>
      <c r="AI294" s="38"/>
      <c r="AJ294" s="38"/>
      <c r="AK294" s="38"/>
      <c r="AL294" s="38"/>
      <c r="AM294" s="38"/>
      <c r="AN294" s="38"/>
      <c r="AO294" s="107" t="s">
        <v>1041</v>
      </c>
      <c r="AP294" s="108"/>
      <c r="AQ294" s="108"/>
      <c r="AR294" s="109"/>
      <c r="AS294" s="236">
        <f>COUNTIF(AS9:AS288,"Cumplido Posterior")</f>
        <v>1</v>
      </c>
      <c r="AT294" s="236"/>
    </row>
    <row r="295" spans="2:46" ht="18" x14ac:dyDescent="0.25">
      <c r="B295" s="35"/>
      <c r="C295" s="36"/>
      <c r="D295" s="37"/>
      <c r="E295" s="38"/>
      <c r="F295" s="38"/>
      <c r="G295" s="38"/>
      <c r="H295" s="38"/>
      <c r="I295" s="38"/>
      <c r="J295" s="38"/>
      <c r="K295" s="38"/>
      <c r="L295" s="107" t="s">
        <v>1042</v>
      </c>
      <c r="M295" s="108"/>
      <c r="N295" s="108"/>
      <c r="O295" s="109"/>
      <c r="P295" s="38"/>
      <c r="Q295" s="38"/>
      <c r="R295" s="38"/>
      <c r="S295" s="38"/>
      <c r="T295" s="38"/>
      <c r="U295" s="38"/>
      <c r="V295" s="107" t="s">
        <v>1042</v>
      </c>
      <c r="W295" s="108"/>
      <c r="X295" s="108"/>
      <c r="Y295" s="109"/>
      <c r="Z295" s="110">
        <f>COUNTIF(Z9:Z288,"Cumplido Anticipadamente")</f>
        <v>0</v>
      </c>
      <c r="AA295" s="111"/>
      <c r="AB295" s="38"/>
      <c r="AC295" s="38"/>
      <c r="AD295" s="38"/>
      <c r="AE295" s="38"/>
      <c r="AF295" s="38"/>
      <c r="AG295" s="38"/>
      <c r="AH295" s="38"/>
      <c r="AI295" s="38"/>
      <c r="AJ295" s="38"/>
      <c r="AK295" s="38"/>
      <c r="AL295" s="38"/>
      <c r="AM295" s="38"/>
      <c r="AN295" s="38"/>
      <c r="AO295" s="107" t="s">
        <v>1042</v>
      </c>
      <c r="AP295" s="108"/>
      <c r="AQ295" s="108"/>
      <c r="AR295" s="109"/>
      <c r="AS295" s="236">
        <f>COUNTIF(AS9:AS288,"Cumplido Anticipadamente")</f>
        <v>2</v>
      </c>
      <c r="AT295" s="236"/>
    </row>
    <row r="296" spans="2:46" ht="18" x14ac:dyDescent="0.25">
      <c r="B296" s="35"/>
      <c r="C296" s="36"/>
      <c r="D296" s="37"/>
      <c r="E296" s="38"/>
      <c r="F296" s="38"/>
      <c r="G296" s="38"/>
      <c r="H296" s="38"/>
      <c r="I296" s="38"/>
      <c r="J296" s="38"/>
      <c r="K296" s="38"/>
      <c r="L296" s="106" t="s">
        <v>1038</v>
      </c>
      <c r="M296" s="106"/>
      <c r="N296" s="106"/>
      <c r="O296" s="106"/>
      <c r="P296" s="38"/>
      <c r="Q296" s="38"/>
      <c r="R296" s="38"/>
      <c r="S296" s="38"/>
      <c r="T296" s="38"/>
      <c r="U296" s="38"/>
      <c r="V296" s="106" t="s">
        <v>1038</v>
      </c>
      <c r="W296" s="106"/>
      <c r="X296" s="106"/>
      <c r="Y296" s="106"/>
      <c r="Z296" s="110">
        <f>SUM(Z289:Z293)</f>
        <v>248</v>
      </c>
      <c r="AA296" s="111"/>
      <c r="AB296" s="38"/>
      <c r="AC296" s="38"/>
      <c r="AD296" s="38"/>
      <c r="AE296" s="38"/>
      <c r="AF296" s="38"/>
      <c r="AG296" s="38"/>
      <c r="AH296" s="38"/>
      <c r="AI296" s="38"/>
      <c r="AJ296" s="38"/>
      <c r="AK296" s="38"/>
      <c r="AL296" s="38"/>
      <c r="AM296" s="38"/>
      <c r="AN296" s="38"/>
      <c r="AO296" s="106" t="s">
        <v>1038</v>
      </c>
      <c r="AP296" s="106"/>
      <c r="AQ296" s="106"/>
      <c r="AR296" s="106"/>
      <c r="AS296" s="236">
        <f>SUM(AS289:AS295)</f>
        <v>268</v>
      </c>
      <c r="AT296" s="236"/>
    </row>
    <row r="297" spans="2:46" s="40" customFormat="1" x14ac:dyDescent="0.25">
      <c r="C297" s="41"/>
      <c r="AT297" s="57"/>
    </row>
  </sheetData>
  <autoFilter ref="A8:AT296"/>
  <dataConsolidate/>
  <mergeCells count="638">
    <mergeCell ref="AT42:AT45"/>
    <mergeCell ref="AT48:AT49"/>
    <mergeCell ref="AT50:AT51"/>
    <mergeCell ref="AS289:AT289"/>
    <mergeCell ref="AS290:AT290"/>
    <mergeCell ref="AT281:AT282"/>
    <mergeCell ref="AT285:AT286"/>
    <mergeCell ref="AT283:AT284"/>
    <mergeCell ref="AT277:AT278"/>
    <mergeCell ref="AT275:AT276"/>
    <mergeCell ref="AT271:AT272"/>
    <mergeCell ref="AT273:AT274"/>
    <mergeCell ref="AS42:AS45"/>
    <mergeCell ref="AS283:AS284"/>
    <mergeCell ref="AS281:AS282"/>
    <mergeCell ref="AS275:AS276"/>
    <mergeCell ref="AS273:AS274"/>
    <mergeCell ref="AS271:AS272"/>
    <mergeCell ref="AS285:AS286"/>
    <mergeCell ref="AR271:AR272"/>
    <mergeCell ref="AP271:AP272"/>
    <mergeCell ref="AR281:AR282"/>
    <mergeCell ref="AR42:AR45"/>
    <mergeCell ref="AQ275:AQ276"/>
    <mergeCell ref="AQ48:AQ49"/>
    <mergeCell ref="AR48:AR49"/>
    <mergeCell ref="AR50:AR51"/>
    <mergeCell ref="AO296:AR296"/>
    <mergeCell ref="AO294:AR294"/>
    <mergeCell ref="AO295:AR295"/>
    <mergeCell ref="AO289:AR289"/>
    <mergeCell ref="AO290:AR290"/>
    <mergeCell ref="AO291:AR291"/>
    <mergeCell ref="AO293:AR293"/>
    <mergeCell ref="AS50:AS51"/>
    <mergeCell ref="AS48:AS49"/>
    <mergeCell ref="AR285:AR286"/>
    <mergeCell ref="AS291:AT291"/>
    <mergeCell ref="AS292:AT292"/>
    <mergeCell ref="AS293:AT293"/>
    <mergeCell ref="AS294:AT294"/>
    <mergeCell ref="AS295:AT295"/>
    <mergeCell ref="AS296:AT296"/>
    <mergeCell ref="AO292:AR292"/>
    <mergeCell ref="AR275:AR276"/>
    <mergeCell ref="AO281:AO282"/>
    <mergeCell ref="AP281:AP282"/>
    <mergeCell ref="AQ281:AQ282"/>
    <mergeCell ref="AO285:AO286"/>
    <mergeCell ref="AS277:AS278"/>
    <mergeCell ref="AL42:AL45"/>
    <mergeCell ref="AM42:AM45"/>
    <mergeCell ref="AN42:AN45"/>
    <mergeCell ref="AO42:AO45"/>
    <mergeCell ref="AP42:AP45"/>
    <mergeCell ref="AM50:AM51"/>
    <mergeCell ref="AP273:AP274"/>
    <mergeCell ref="AM275:AM276"/>
    <mergeCell ref="AN275:AN276"/>
    <mergeCell ref="AO275:AO276"/>
    <mergeCell ref="AP275:AP276"/>
    <mergeCell ref="AL275:AL276"/>
    <mergeCell ref="AL48:AL49"/>
    <mergeCell ref="AM48:AM49"/>
    <mergeCell ref="AN48:AN49"/>
    <mergeCell ref="AO48:AO49"/>
    <mergeCell ref="AP48:AP49"/>
    <mergeCell ref="AL50:AL51"/>
    <mergeCell ref="AL281:AL282"/>
    <mergeCell ref="AM281:AM282"/>
    <mergeCell ref="AN281:AN282"/>
    <mergeCell ref="G4:AD4"/>
    <mergeCell ref="AE4:AH5"/>
    <mergeCell ref="E5:F5"/>
    <mergeCell ref="G5:AD5"/>
    <mergeCell ref="B2:D5"/>
    <mergeCell ref="E2:F2"/>
    <mergeCell ref="G2:AD2"/>
    <mergeCell ref="AE2:AH2"/>
    <mergeCell ref="E3:F3"/>
    <mergeCell ref="G3:AD3"/>
    <mergeCell ref="AE3:AH3"/>
    <mergeCell ref="E4:F4"/>
    <mergeCell ref="F10:F45"/>
    <mergeCell ref="AH42:AH45"/>
    <mergeCell ref="AI42:AI45"/>
    <mergeCell ref="AJ42:AJ45"/>
    <mergeCell ref="AK42:AK45"/>
    <mergeCell ref="AB42:AB45"/>
    <mergeCell ref="AC42:AC45"/>
    <mergeCell ref="AD42:AD45"/>
    <mergeCell ref="AE42:AE45"/>
    <mergeCell ref="Y9:Y45"/>
    <mergeCell ref="L46:L47"/>
    <mergeCell ref="M46:U51"/>
    <mergeCell ref="V46:V47"/>
    <mergeCell ref="L48:L49"/>
    <mergeCell ref="Y50:Y51"/>
    <mergeCell ref="AB50:AB51"/>
    <mergeCell ref="AC50:AC51"/>
    <mergeCell ref="AD50:AD51"/>
    <mergeCell ref="W46:W47"/>
    <mergeCell ref="X46:X47"/>
    <mergeCell ref="Y46:Y47"/>
    <mergeCell ref="Z48:Z49"/>
    <mergeCell ref="AA48:AA49"/>
    <mergeCell ref="G10:G45"/>
    <mergeCell ref="AF7:AR7"/>
    <mergeCell ref="B9:B45"/>
    <mergeCell ref="C9:C45"/>
    <mergeCell ref="D9:D45"/>
    <mergeCell ref="E9:E45"/>
    <mergeCell ref="H9:H45"/>
    <mergeCell ref="I9:I45"/>
    <mergeCell ref="J9:J45"/>
    <mergeCell ref="K9:K45"/>
    <mergeCell ref="M9:U45"/>
    <mergeCell ref="B7:G7"/>
    <mergeCell ref="H7:K7"/>
    <mergeCell ref="L7:Q7"/>
    <mergeCell ref="R7:U7"/>
    <mergeCell ref="V7:Y7"/>
    <mergeCell ref="AB7:AE7"/>
    <mergeCell ref="Z7:AA7"/>
    <mergeCell ref="AQ42:AQ45"/>
    <mergeCell ref="AF42:AF45"/>
    <mergeCell ref="AG42:AG45"/>
    <mergeCell ref="V9:V45"/>
    <mergeCell ref="W9:W45"/>
    <mergeCell ref="X9:X45"/>
    <mergeCell ref="H46:H47"/>
    <mergeCell ref="C48:C49"/>
    <mergeCell ref="D48:D49"/>
    <mergeCell ref="E48:E49"/>
    <mergeCell ref="H48:H49"/>
    <mergeCell ref="I48:I49"/>
    <mergeCell ref="J48:J49"/>
    <mergeCell ref="K48:K49"/>
    <mergeCell ref="I46:I47"/>
    <mergeCell ref="J46:J47"/>
    <mergeCell ref="K46:K47"/>
    <mergeCell ref="C46:C47"/>
    <mergeCell ref="D46:D47"/>
    <mergeCell ref="C50:C51"/>
    <mergeCell ref="D50:D51"/>
    <mergeCell ref="E50:E51"/>
    <mergeCell ref="H50:H51"/>
    <mergeCell ref="I50:I51"/>
    <mergeCell ref="J50:J51"/>
    <mergeCell ref="K50:K51"/>
    <mergeCell ref="L50:L51"/>
    <mergeCell ref="AK48:AK49"/>
    <mergeCell ref="AE48:AE49"/>
    <mergeCell ref="AF48:AF49"/>
    <mergeCell ref="AI48:AI49"/>
    <mergeCell ref="AJ48:AJ49"/>
    <mergeCell ref="W48:W49"/>
    <mergeCell ref="X48:X49"/>
    <mergeCell ref="Y48:Y49"/>
    <mergeCell ref="AB48:AB49"/>
    <mergeCell ref="AC48:AC49"/>
    <mergeCell ref="AD48:AD49"/>
    <mergeCell ref="B52:B119"/>
    <mergeCell ref="C52:C85"/>
    <mergeCell ref="D52:D85"/>
    <mergeCell ref="E52:E85"/>
    <mergeCell ref="F52:F67"/>
    <mergeCell ref="G52:G67"/>
    <mergeCell ref="H52:H85"/>
    <mergeCell ref="I52:I85"/>
    <mergeCell ref="AK50:AK51"/>
    <mergeCell ref="W50:W51"/>
    <mergeCell ref="X50:X51"/>
    <mergeCell ref="Y52:Y85"/>
    <mergeCell ref="F68:F85"/>
    <mergeCell ref="G68:G85"/>
    <mergeCell ref="C86:C119"/>
    <mergeCell ref="D86:D119"/>
    <mergeCell ref="E86:E119"/>
    <mergeCell ref="F86:F119"/>
    <mergeCell ref="V50:V51"/>
    <mergeCell ref="B46:B51"/>
    <mergeCell ref="E46:E47"/>
    <mergeCell ref="Y86:Y119"/>
    <mergeCell ref="J86:J119"/>
    <mergeCell ref="K86:K119"/>
    <mergeCell ref="M86:U119"/>
    <mergeCell ref="V86:V119"/>
    <mergeCell ref="W86:W119"/>
    <mergeCell ref="AG48:AG49"/>
    <mergeCell ref="AH48:AH49"/>
    <mergeCell ref="AQ50:AQ51"/>
    <mergeCell ref="V48:V49"/>
    <mergeCell ref="J52:J85"/>
    <mergeCell ref="K52:K85"/>
    <mergeCell ref="M52:U85"/>
    <mergeCell ref="AN50:AN51"/>
    <mergeCell ref="AO50:AO51"/>
    <mergeCell ref="AP50:AP51"/>
    <mergeCell ref="AE50:AE51"/>
    <mergeCell ref="AF50:AF51"/>
    <mergeCell ref="AG50:AG51"/>
    <mergeCell ref="AH50:AH51"/>
    <mergeCell ref="AI50:AI51"/>
    <mergeCell ref="AJ50:AJ51"/>
    <mergeCell ref="V52:V85"/>
    <mergeCell ref="W52:W85"/>
    <mergeCell ref="X52:X85"/>
    <mergeCell ref="X86:X119"/>
    <mergeCell ref="Z50:Z51"/>
    <mergeCell ref="W120:W121"/>
    <mergeCell ref="X120:X121"/>
    <mergeCell ref="G86:G119"/>
    <mergeCell ref="H86:H119"/>
    <mergeCell ref="I86:I119"/>
    <mergeCell ref="B120:B232"/>
    <mergeCell ref="C120:C121"/>
    <mergeCell ref="D120:D121"/>
    <mergeCell ref="E120:E121"/>
    <mergeCell ref="H120:H121"/>
    <mergeCell ref="I120:I121"/>
    <mergeCell ref="J120:J121"/>
    <mergeCell ref="K120:K121"/>
    <mergeCell ref="M120:U127"/>
    <mergeCell ref="C128:C164"/>
    <mergeCell ref="D128:D164"/>
    <mergeCell ref="E128:E164"/>
    <mergeCell ref="F128:F164"/>
    <mergeCell ref="G128:G164"/>
    <mergeCell ref="C126:C127"/>
    <mergeCell ref="D126:D127"/>
    <mergeCell ref="E126:E127"/>
    <mergeCell ref="H126:H127"/>
    <mergeCell ref="H128:H164"/>
    <mergeCell ref="Y120:Y121"/>
    <mergeCell ref="C122:C123"/>
    <mergeCell ref="D122:D123"/>
    <mergeCell ref="E122:E123"/>
    <mergeCell ref="H122:H123"/>
    <mergeCell ref="I122:I123"/>
    <mergeCell ref="J122:J123"/>
    <mergeCell ref="J124:J125"/>
    <mergeCell ref="K124:K125"/>
    <mergeCell ref="V124:V125"/>
    <mergeCell ref="W124:W125"/>
    <mergeCell ref="X124:X125"/>
    <mergeCell ref="Y124:Y125"/>
    <mergeCell ref="K122:K123"/>
    <mergeCell ref="V122:V123"/>
    <mergeCell ref="W122:W123"/>
    <mergeCell ref="X122:X123"/>
    <mergeCell ref="Y122:Y123"/>
    <mergeCell ref="C124:C125"/>
    <mergeCell ref="D124:D125"/>
    <mergeCell ref="E124:E125"/>
    <mergeCell ref="H124:H125"/>
    <mergeCell ref="I124:I125"/>
    <mergeCell ref="V120:V121"/>
    <mergeCell ref="V126:V127"/>
    <mergeCell ref="W126:W127"/>
    <mergeCell ref="X126:X127"/>
    <mergeCell ref="Y126:Y127"/>
    <mergeCell ref="I126:I127"/>
    <mergeCell ref="J126:J127"/>
    <mergeCell ref="W128:W164"/>
    <mergeCell ref="X128:X164"/>
    <mergeCell ref="Y128:Y164"/>
    <mergeCell ref="L136:L137"/>
    <mergeCell ref="L163:L164"/>
    <mergeCell ref="M128:U164"/>
    <mergeCell ref="V128:V164"/>
    <mergeCell ref="I128:I164"/>
    <mergeCell ref="J128:J164"/>
    <mergeCell ref="K128:K164"/>
    <mergeCell ref="K126:K127"/>
    <mergeCell ref="C165:C197"/>
    <mergeCell ref="D165:D197"/>
    <mergeCell ref="E165:E197"/>
    <mergeCell ref="F165:F182"/>
    <mergeCell ref="G165:G182"/>
    <mergeCell ref="H198:H230"/>
    <mergeCell ref="I198:I230"/>
    <mergeCell ref="J198:J230"/>
    <mergeCell ref="K198:K230"/>
    <mergeCell ref="D198:D230"/>
    <mergeCell ref="E198:E230"/>
    <mergeCell ref="F198:F215"/>
    <mergeCell ref="G198:G215"/>
    <mergeCell ref="H165:H197"/>
    <mergeCell ref="I165:I197"/>
    <mergeCell ref="J165:J197"/>
    <mergeCell ref="K165:K197"/>
    <mergeCell ref="F216:F230"/>
    <mergeCell ref="G216:G230"/>
    <mergeCell ref="C198:C230"/>
    <mergeCell ref="F183:F197"/>
    <mergeCell ref="G183:G197"/>
    <mergeCell ref="B233:B270"/>
    <mergeCell ref="C233:C234"/>
    <mergeCell ref="D233:D234"/>
    <mergeCell ref="E233:E234"/>
    <mergeCell ref="H233:H234"/>
    <mergeCell ref="I233:I234"/>
    <mergeCell ref="J233:J234"/>
    <mergeCell ref="K233:K234"/>
    <mergeCell ref="M233:U236"/>
    <mergeCell ref="C235:C236"/>
    <mergeCell ref="D235:D236"/>
    <mergeCell ref="E235:E236"/>
    <mergeCell ref="H235:H236"/>
    <mergeCell ref="J235:J236"/>
    <mergeCell ref="K235:K236"/>
    <mergeCell ref="F255:F270"/>
    <mergeCell ref="G255:G270"/>
    <mergeCell ref="I231:I232"/>
    <mergeCell ref="I235:I236"/>
    <mergeCell ref="M165:U197"/>
    <mergeCell ref="V165:V197"/>
    <mergeCell ref="W198:W230"/>
    <mergeCell ref="X198:X230"/>
    <mergeCell ref="Y198:Y230"/>
    <mergeCell ref="M198:U230"/>
    <mergeCell ref="V198:V230"/>
    <mergeCell ref="C237:C270"/>
    <mergeCell ref="D237:D270"/>
    <mergeCell ref="E237:E270"/>
    <mergeCell ref="F237:F254"/>
    <mergeCell ref="G237:G254"/>
    <mergeCell ref="C231:C232"/>
    <mergeCell ref="D231:D232"/>
    <mergeCell ref="E231:E232"/>
    <mergeCell ref="H231:H232"/>
    <mergeCell ref="Y231:Y232"/>
    <mergeCell ref="J231:J232"/>
    <mergeCell ref="K231:K232"/>
    <mergeCell ref="M231:U232"/>
    <mergeCell ref="V231:V232"/>
    <mergeCell ref="W231:W232"/>
    <mergeCell ref="X231:X232"/>
    <mergeCell ref="V233:V234"/>
    <mergeCell ref="W233:W234"/>
    <mergeCell ref="X233:X234"/>
    <mergeCell ref="Y233:Y234"/>
    <mergeCell ref="D273:D274"/>
    <mergeCell ref="E273:E274"/>
    <mergeCell ref="F273:F274"/>
    <mergeCell ref="H273:H274"/>
    <mergeCell ref="I273:I274"/>
    <mergeCell ref="J273:J274"/>
    <mergeCell ref="V271:V272"/>
    <mergeCell ref="W271:W272"/>
    <mergeCell ref="Y235:Y236"/>
    <mergeCell ref="V235:V236"/>
    <mergeCell ref="K273:K274"/>
    <mergeCell ref="L273:L274"/>
    <mergeCell ref="W235:W236"/>
    <mergeCell ref="W237:W270"/>
    <mergeCell ref="X237:X270"/>
    <mergeCell ref="L269:L270"/>
    <mergeCell ref="J237:J270"/>
    <mergeCell ref="K237:K270"/>
    <mergeCell ref="M237:U270"/>
    <mergeCell ref="V237:V270"/>
    <mergeCell ref="X235:X236"/>
    <mergeCell ref="H237:H270"/>
    <mergeCell ref="I237:I270"/>
    <mergeCell ref="X271:X272"/>
    <mergeCell ref="AH273:AH274"/>
    <mergeCell ref="I271:I272"/>
    <mergeCell ref="W273:W274"/>
    <mergeCell ref="X273:X274"/>
    <mergeCell ref="Y273:Y274"/>
    <mergeCell ref="AB273:AB274"/>
    <mergeCell ref="AC273:AC274"/>
    <mergeCell ref="Y271:Y272"/>
    <mergeCell ref="AB271:AB272"/>
    <mergeCell ref="AD273:AD274"/>
    <mergeCell ref="AE273:AE274"/>
    <mergeCell ref="AF273:AF274"/>
    <mergeCell ref="AG273:AG274"/>
    <mergeCell ref="Z273:Z274"/>
    <mergeCell ref="AA273:AA274"/>
    <mergeCell ref="AD271:AD272"/>
    <mergeCell ref="Z271:Z272"/>
    <mergeCell ref="AA271:AA272"/>
    <mergeCell ref="AE271:AE272"/>
    <mergeCell ref="AF271:AF272"/>
    <mergeCell ref="AG271:AG272"/>
    <mergeCell ref="AH271:AH272"/>
    <mergeCell ref="AC271:AC272"/>
    <mergeCell ref="AI271:AI272"/>
    <mergeCell ref="AQ273:AQ274"/>
    <mergeCell ref="AI273:AI274"/>
    <mergeCell ref="AQ271:AQ272"/>
    <mergeCell ref="AR273:AR274"/>
    <mergeCell ref="AL273:AL274"/>
    <mergeCell ref="AM273:AM274"/>
    <mergeCell ref="AN273:AN274"/>
    <mergeCell ref="AO273:AO274"/>
    <mergeCell ref="AL271:AL272"/>
    <mergeCell ref="AM271:AM272"/>
    <mergeCell ref="AN271:AN272"/>
    <mergeCell ref="AO271:AO272"/>
    <mergeCell ref="AJ271:AJ272"/>
    <mergeCell ref="AK271:AK272"/>
    <mergeCell ref="AJ273:AJ274"/>
    <mergeCell ref="AK273:AK274"/>
    <mergeCell ref="AI275:AI276"/>
    <mergeCell ref="AJ275:AJ276"/>
    <mergeCell ref="AK275:AK276"/>
    <mergeCell ref="AC275:AC276"/>
    <mergeCell ref="AD275:AD276"/>
    <mergeCell ref="AE275:AE276"/>
    <mergeCell ref="AF275:AF276"/>
    <mergeCell ref="AG275:AG276"/>
    <mergeCell ref="AB275:AB276"/>
    <mergeCell ref="AH275:AH276"/>
    <mergeCell ref="B271:B276"/>
    <mergeCell ref="C271:C272"/>
    <mergeCell ref="D271:D272"/>
    <mergeCell ref="E271:E272"/>
    <mergeCell ref="F271:F272"/>
    <mergeCell ref="G271:G272"/>
    <mergeCell ref="H271:H272"/>
    <mergeCell ref="V273:V274"/>
    <mergeCell ref="J271:J272"/>
    <mergeCell ref="K271:K272"/>
    <mergeCell ref="L271:L272"/>
    <mergeCell ref="M271:U278"/>
    <mergeCell ref="C275:C276"/>
    <mergeCell ref="D275:D276"/>
    <mergeCell ref="E275:E276"/>
    <mergeCell ref="F275:F276"/>
    <mergeCell ref="G275:G276"/>
    <mergeCell ref="H275:H276"/>
    <mergeCell ref="I275:I276"/>
    <mergeCell ref="J275:J276"/>
    <mergeCell ref="K275:K276"/>
    <mergeCell ref="L275:L276"/>
    <mergeCell ref="V275:V276"/>
    <mergeCell ref="C273:C274"/>
    <mergeCell ref="B279:B282"/>
    <mergeCell ref="C279:C280"/>
    <mergeCell ref="D279:D280"/>
    <mergeCell ref="E279:E280"/>
    <mergeCell ref="H279:H280"/>
    <mergeCell ref="I279:I280"/>
    <mergeCell ref="AM277:AM278"/>
    <mergeCell ref="AN277:AN278"/>
    <mergeCell ref="AO277:AO278"/>
    <mergeCell ref="Y277:Y278"/>
    <mergeCell ref="AB277:AB278"/>
    <mergeCell ref="AC277:AC278"/>
    <mergeCell ref="AD277:AD278"/>
    <mergeCell ref="AE277:AE278"/>
    <mergeCell ref="AF277:AF278"/>
    <mergeCell ref="J277:J278"/>
    <mergeCell ref="K277:K278"/>
    <mergeCell ref="L277:L278"/>
    <mergeCell ref="V277:V278"/>
    <mergeCell ref="W277:W278"/>
    <mergeCell ref="X277:X278"/>
    <mergeCell ref="Y281:Y282"/>
    <mergeCell ref="AB281:AB282"/>
    <mergeCell ref="AC281:AC282"/>
    <mergeCell ref="AE281:AE282"/>
    <mergeCell ref="X279:X280"/>
    <mergeCell ref="Y279:Y280"/>
    <mergeCell ref="C281:C282"/>
    <mergeCell ref="D281:D282"/>
    <mergeCell ref="E281:E282"/>
    <mergeCell ref="H281:H282"/>
    <mergeCell ref="I281:I282"/>
    <mergeCell ref="J281:J282"/>
    <mergeCell ref="K281:K282"/>
    <mergeCell ref="L281:L282"/>
    <mergeCell ref="J279:J280"/>
    <mergeCell ref="K279:K280"/>
    <mergeCell ref="L279:L280"/>
    <mergeCell ref="M279:U282"/>
    <mergeCell ref="V279:V280"/>
    <mergeCell ref="W279:W280"/>
    <mergeCell ref="V281:V282"/>
    <mergeCell ref="W281:W282"/>
    <mergeCell ref="X281:X282"/>
    <mergeCell ref="AD281:AD282"/>
    <mergeCell ref="B283:B284"/>
    <mergeCell ref="C283:C284"/>
    <mergeCell ref="D283:D284"/>
    <mergeCell ref="E283:E284"/>
    <mergeCell ref="H283:H284"/>
    <mergeCell ref="I283:I284"/>
    <mergeCell ref="J283:J284"/>
    <mergeCell ref="K283:K284"/>
    <mergeCell ref="L283:L284"/>
    <mergeCell ref="AF281:AF282"/>
    <mergeCell ref="AG281:AG282"/>
    <mergeCell ref="AH281:AH282"/>
    <mergeCell ref="AI281:AI282"/>
    <mergeCell ref="AJ281:AJ282"/>
    <mergeCell ref="AK281:AK282"/>
    <mergeCell ref="AR283:AR284"/>
    <mergeCell ref="B285:B286"/>
    <mergeCell ref="C285:C286"/>
    <mergeCell ref="D285:D286"/>
    <mergeCell ref="E285:E286"/>
    <mergeCell ref="H285:H286"/>
    <mergeCell ref="I285:I286"/>
    <mergeCell ref="AI283:AI284"/>
    <mergeCell ref="AJ283:AJ284"/>
    <mergeCell ref="AK283:AK284"/>
    <mergeCell ref="AL283:AL284"/>
    <mergeCell ref="AM283:AM284"/>
    <mergeCell ref="AN283:AN284"/>
    <mergeCell ref="AC283:AC284"/>
    <mergeCell ref="AD283:AD284"/>
    <mergeCell ref="AE283:AE284"/>
    <mergeCell ref="AF283:AF284"/>
    <mergeCell ref="AG283:AG284"/>
    <mergeCell ref="AH283:AH284"/>
    <mergeCell ref="M283:U288"/>
    <mergeCell ref="V283:V284"/>
    <mergeCell ref="W283:W284"/>
    <mergeCell ref="X283:X284"/>
    <mergeCell ref="Y283:Y284"/>
    <mergeCell ref="AO283:AO284"/>
    <mergeCell ref="AP283:AP284"/>
    <mergeCell ref="AQ283:AQ284"/>
    <mergeCell ref="AB283:AB284"/>
    <mergeCell ref="Y285:Y286"/>
    <mergeCell ref="AB285:AB286"/>
    <mergeCell ref="AL285:AL286"/>
    <mergeCell ref="AM285:AM286"/>
    <mergeCell ref="AN285:AN286"/>
    <mergeCell ref="AC285:AC286"/>
    <mergeCell ref="AD285:AD286"/>
    <mergeCell ref="AE285:AE286"/>
    <mergeCell ref="AF285:AF286"/>
    <mergeCell ref="AG285:AG286"/>
    <mergeCell ref="AH285:AH286"/>
    <mergeCell ref="AP285:AP286"/>
    <mergeCell ref="AQ285:AQ286"/>
    <mergeCell ref="Z285:Z286"/>
    <mergeCell ref="B287:B288"/>
    <mergeCell ref="C287:C288"/>
    <mergeCell ref="D287:D288"/>
    <mergeCell ref="E287:E288"/>
    <mergeCell ref="H287:H288"/>
    <mergeCell ref="I287:I288"/>
    <mergeCell ref="AI285:AI286"/>
    <mergeCell ref="AJ285:AJ286"/>
    <mergeCell ref="AK285:AK286"/>
    <mergeCell ref="J285:J286"/>
    <mergeCell ref="K285:K286"/>
    <mergeCell ref="L285:L286"/>
    <mergeCell ref="V285:V286"/>
    <mergeCell ref="W285:W286"/>
    <mergeCell ref="X285:X286"/>
    <mergeCell ref="Y287:Y288"/>
    <mergeCell ref="J287:J288"/>
    <mergeCell ref="K287:K288"/>
    <mergeCell ref="L287:L288"/>
    <mergeCell ref="V287:V288"/>
    <mergeCell ref="W287:W288"/>
    <mergeCell ref="X287:X288"/>
    <mergeCell ref="AS7:AT7"/>
    <mergeCell ref="B6:AS6"/>
    <mergeCell ref="AI2:AS2"/>
    <mergeCell ref="AI3:AS3"/>
    <mergeCell ref="AI4:AS5"/>
    <mergeCell ref="AP277:AP278"/>
    <mergeCell ref="AQ277:AQ278"/>
    <mergeCell ref="AR277:AR278"/>
    <mergeCell ref="AG277:AG278"/>
    <mergeCell ref="AH277:AH278"/>
    <mergeCell ref="AI277:AI278"/>
    <mergeCell ref="AJ277:AJ278"/>
    <mergeCell ref="AK277:AK278"/>
    <mergeCell ref="AL277:AL278"/>
    <mergeCell ref="B277:B278"/>
    <mergeCell ref="C277:C278"/>
    <mergeCell ref="D277:D278"/>
    <mergeCell ref="E277:E278"/>
    <mergeCell ref="H277:H278"/>
    <mergeCell ref="I277:I278"/>
    <mergeCell ref="Z46:Z47"/>
    <mergeCell ref="AA46:AA47"/>
    <mergeCell ref="AA50:AA51"/>
    <mergeCell ref="Z269:Z270"/>
    <mergeCell ref="Z136:Z137"/>
    <mergeCell ref="AA136:AA137"/>
    <mergeCell ref="Z275:Z276"/>
    <mergeCell ref="AA275:AA276"/>
    <mergeCell ref="Z277:Z278"/>
    <mergeCell ref="AA277:AA278"/>
    <mergeCell ref="Z279:Z280"/>
    <mergeCell ref="AA279:AA280"/>
    <mergeCell ref="Z281:Z282"/>
    <mergeCell ref="AA281:AA282"/>
    <mergeCell ref="AA269:AA270"/>
    <mergeCell ref="Z293:AA293"/>
    <mergeCell ref="Z296:AA296"/>
    <mergeCell ref="V294:Y294"/>
    <mergeCell ref="V295:Y295"/>
    <mergeCell ref="Z294:AA294"/>
    <mergeCell ref="Z295:AA295"/>
    <mergeCell ref="Z287:Z288"/>
    <mergeCell ref="AA287:AA288"/>
    <mergeCell ref="Z163:Z164"/>
    <mergeCell ref="AA163:AA164"/>
    <mergeCell ref="Z283:Z284"/>
    <mergeCell ref="AA283:AA284"/>
    <mergeCell ref="AA285:AA286"/>
    <mergeCell ref="Y237:Y270"/>
    <mergeCell ref="W165:W197"/>
    <mergeCell ref="X165:X197"/>
    <mergeCell ref="Y165:Y197"/>
    <mergeCell ref="Z289:AA289"/>
    <mergeCell ref="Z290:AA290"/>
    <mergeCell ref="Z291:AA291"/>
    <mergeCell ref="Z292:AA292"/>
    <mergeCell ref="W275:W276"/>
    <mergeCell ref="X275:X276"/>
    <mergeCell ref="Y275:Y276"/>
    <mergeCell ref="L289:O289"/>
    <mergeCell ref="L290:O290"/>
    <mergeCell ref="L291:O291"/>
    <mergeCell ref="L292:O292"/>
    <mergeCell ref="L293:O293"/>
    <mergeCell ref="L294:O294"/>
    <mergeCell ref="L295:O295"/>
    <mergeCell ref="L296:O296"/>
    <mergeCell ref="V289:Y289"/>
    <mergeCell ref="V290:Y290"/>
    <mergeCell ref="V291:Y291"/>
    <mergeCell ref="V292:Y292"/>
    <mergeCell ref="V293:Y293"/>
    <mergeCell ref="V296:Y296"/>
  </mergeCells>
  <conditionalFormatting sqref="J9 J46 J48 J50 J52:J67 J86:J120 X86:X120 J122 J124 J126 J128:J196 J198:J229 J231 J233 J235 J237:J269 J271 J273 J275 J277 J279 J281 J283 J285 J287">
    <cfRule type="containsText" dxfId="11" priority="113" operator="containsText" text="Extremo">
      <formula>NOT(ISERROR(SEARCH("Extremo",J9)))</formula>
    </cfRule>
    <cfRule type="containsText" dxfId="10" priority="111" operator="containsText" text="Moderado">
      <formula>NOT(ISERROR(SEARCH("Moderado",J9)))</formula>
    </cfRule>
    <cfRule type="containsText" dxfId="9" priority="112" operator="containsText" text="Alto">
      <formula>NOT(ISERROR(SEARCH("Alto",J9)))</formula>
    </cfRule>
  </conditionalFormatting>
  <conditionalFormatting sqref="X9 X46 X48 X50 X52:X67 X122 X124 X126 X128:X196 X198:X229 X231 X233 X235 X237:X269 X271 X273 X275 X277 X279 X281 X283 X285 X287">
    <cfRule type="containsText" dxfId="8" priority="108" operator="containsText" text="Moderado">
      <formula>NOT(ISERROR(SEARCH("Moderado",X9)))</formula>
    </cfRule>
    <cfRule type="containsText" dxfId="7" priority="109" operator="containsText" text="Alto">
      <formula>NOT(ISERROR(SEARCH("Alto",X9)))</formula>
    </cfRule>
    <cfRule type="containsText" dxfId="6" priority="110" operator="containsText" text="Extremo">
      <formula>NOT(ISERROR(SEARCH("Extremo",X9)))</formula>
    </cfRule>
  </conditionalFormatting>
  <conditionalFormatting sqref="Z7:Z136">
    <cfRule type="cellIs" dxfId="5" priority="1" operator="equal">
      <formula>"Incumplido"</formula>
    </cfRule>
  </conditionalFormatting>
  <conditionalFormatting sqref="Z138:Z296">
    <cfRule type="cellIs" dxfId="4" priority="5" operator="equal">
      <formula>"Incumplido"</formula>
    </cfRule>
  </conditionalFormatting>
  <conditionalFormatting sqref="AA175">
    <cfRule type="cellIs" dxfId="3" priority="43" operator="equal">
      <formula>"Incumplido"</formula>
    </cfRule>
  </conditionalFormatting>
  <conditionalFormatting sqref="AA208">
    <cfRule type="cellIs" dxfId="2" priority="42" operator="equal">
      <formula>"Incumplido"</formula>
    </cfRule>
  </conditionalFormatting>
  <conditionalFormatting sqref="AS1:AS42 AS46:AS48 AS50 AS52:AS271 AS273 AS275 AS277 AS279:AS281 AS283">
    <cfRule type="cellIs" dxfId="1" priority="57" operator="equal">
      <formula>"Incumplido"</formula>
    </cfRule>
  </conditionalFormatting>
  <conditionalFormatting sqref="AS285:AS1048576">
    <cfRule type="cellIs" dxfId="0" priority="44" operator="equal">
      <formula>"Incumplido"</formula>
    </cfRule>
  </conditionalFormatting>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Lista!$A$1:$A$3</xm:f>
          </x14:formula1>
          <xm:sqref>AS103:AS113 AS287:AS288 AS66:AS67 AS99:AS100 AS213 AS226:AS236 AS250:AS252 AS120:AS136 AS238:AS248 AS138:AS140 AS70:AS80 AS82:AS84 AS146:AS173 AS46:AS48 AS182:AS206 AS211 AS11:AS20 AS175:AS176 AS178 AS215:AS224 AS208:AS209 AS254:AS269 AS273 AS142:AS144 AS283 AS50 AS22:AS42 AS279:AS281 AS277 AS275 AS271 AS115:AS117 AS180 AS86:AS97 AS52:AS64</xm:sqref>
        </x14:dataValidation>
        <x14:dataValidation type="list" allowBlank="1" showInputMessage="1" showErrorMessage="1">
          <x14:formula1>
            <xm:f>Lista!$A$1:$A$4</xm:f>
          </x14:formula1>
          <xm:sqref>AS101:AS102 AS68:AS69 AS145 AS181 AS214 AS237 AS253</xm:sqref>
        </x14:dataValidation>
        <x14:dataValidation type="list" allowBlank="1" showInputMessage="1" showErrorMessage="1">
          <x14:formula1>
            <xm:f>Lista!$A$1:$A$5</xm:f>
          </x14:formula1>
          <xm:sqref>AS21 AS65 AS85 AS98 AS114 AS118:AS119 AS141 AS177 AS179 AS207 AS210 AS212 AS249 AS270 AS174 AS81 AS285:AS286 Z108 Z9:Z10 Z12:Z13 Z15 Z17:Z22 Z52:Z56 Z28:Z30 Z24:Z25 Z71 Z104 Z148 Z183 Z216 Z256 Z75 Z32 Z34:Z37 Z77:Z78 Z262:Z263 Z111 Z156 Z190 Z223</xm:sqref>
        </x14:dataValidation>
        <x14:dataValidation type="list" allowBlank="1" showInputMessage="1" showErrorMessage="1">
          <x14:formula1>
            <xm:f>'C:\Users\angela.bautista\OneDrive - Agencia Nacional De Tierras - ANT\Documentos\[Papel de Trabajo MRC V2 2024 AMBV.xlsx]Lista'!#REF!</xm:f>
          </x14:formula1>
          <xm:sqref>Z57:Z58 Z48 Z50 Z11 Z31 Z23 Z14 Z41 Z43:Z46</xm:sqref>
        </x14:dataValidation>
        <x14:dataValidation type="list" allowBlank="1" showInputMessage="1" showErrorMessage="1">
          <x14:formula1>
            <xm:f>Lista!$A$1:$A$6</xm:f>
          </x14:formula1>
          <xm:sqref>AS10</xm:sqref>
        </x14:dataValidation>
        <x14:dataValidation type="list" allowBlank="1" showInputMessage="1" showErrorMessage="1">
          <x14:formula1>
            <xm:f>Lista!$A$1:$A$7</xm:f>
          </x14:formula1>
          <xm:sqref>AS137 AS225 Z16 AS9 Z39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D13" sqref="D13"/>
    </sheetView>
  </sheetViews>
  <sheetFormatPr baseColWidth="10" defaultRowHeight="15" x14ac:dyDescent="0.25"/>
  <sheetData>
    <row r="1" spans="1:1" x14ac:dyDescent="0.25">
      <c r="A1" t="s">
        <v>1033</v>
      </c>
    </row>
    <row r="2" spans="1:1" x14ac:dyDescent="0.25">
      <c r="A2" t="s">
        <v>1034</v>
      </c>
    </row>
    <row r="3" spans="1:1" x14ac:dyDescent="0.25">
      <c r="A3" t="s">
        <v>1035</v>
      </c>
    </row>
    <row r="4" spans="1:1" x14ac:dyDescent="0.25">
      <c r="A4" t="s">
        <v>1036</v>
      </c>
    </row>
    <row r="5" spans="1:1" x14ac:dyDescent="0.25">
      <c r="A5" t="s">
        <v>1037</v>
      </c>
    </row>
    <row r="6" spans="1:1" x14ac:dyDescent="0.25">
      <c r="A6" t="s">
        <v>1039</v>
      </c>
    </row>
    <row r="7" spans="1:1" x14ac:dyDescent="0.25">
      <c r="A7"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MRC V2 2024</vt:lpstr>
      <vt:lpstr>Lista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Mayerly Bernal Zapata</dc:creator>
  <cp:lastModifiedBy>Diana Mayerly Bernal Zapata</cp:lastModifiedBy>
  <dcterms:created xsi:type="dcterms:W3CDTF">2024-09-03T15:46:16Z</dcterms:created>
  <dcterms:modified xsi:type="dcterms:W3CDTF">2025-01-16T16:51:58Z</dcterms:modified>
</cp:coreProperties>
</file>