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showInkAnnotation="0"/>
  <mc:AlternateContent xmlns:mc="http://schemas.openxmlformats.org/markup-compatibility/2006">
    <mc:Choice Requires="x15">
      <x15ac:absPath xmlns:x15ac="http://schemas.microsoft.com/office/spreadsheetml/2010/11/ac" url="C:\Users\hp\Documents\Andrés\2. Agencia Nacional de Tierras\2017\Gestión de riesgos ANT 2017\ANT Mapas riesgos Versiones 1  30 marzo 2017\Vigente\"/>
    </mc:Choice>
  </mc:AlternateContent>
  <bookViews>
    <workbookView xWindow="0" yWindow="0" windowWidth="28800" windowHeight="12210" tabRatio="885"/>
  </bookViews>
  <sheets>
    <sheet name="Mapa de Riesgos Gestión" sheetId="1" r:id="rId1"/>
    <sheet name="Tipos de riesgos ANT V1 2017" sheetId="17" r:id="rId2"/>
    <sheet name="Análisis global ANT V1" sheetId="18" r:id="rId3"/>
    <sheet name="Riesgo residual por Proceso V1" sheetId="16" r:id="rId4"/>
  </sheets>
  <definedNames>
    <definedName name="_xlnm._FilterDatabase" localSheetId="0" hidden="1">'Mapa de Riesgos Gestión'!$O$9:$O$96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1" l="1"/>
  <c r="O27" i="1"/>
  <c r="J27" i="1"/>
  <c r="Z18" i="1"/>
  <c r="O18" i="1"/>
  <c r="J18" i="1"/>
  <c r="Z17" i="1"/>
  <c r="Z16" i="1"/>
  <c r="O16" i="1"/>
  <c r="J16" i="1"/>
  <c r="Z15" i="1"/>
  <c r="Z14" i="1"/>
  <c r="O14" i="1"/>
  <c r="J14" i="1"/>
  <c r="E19" i="16"/>
  <c r="D19" i="16"/>
  <c r="C19" i="16"/>
  <c r="B19" i="16"/>
  <c r="J20" i="1"/>
  <c r="J21" i="1"/>
  <c r="O81" i="1"/>
  <c r="J81" i="1"/>
  <c r="J78" i="1"/>
  <c r="O75" i="1"/>
  <c r="J75" i="1"/>
  <c r="O74" i="1"/>
  <c r="Z74" i="1"/>
  <c r="J74" i="1"/>
  <c r="O49" i="1"/>
  <c r="O48" i="1"/>
  <c r="J50" i="1"/>
  <c r="J49" i="1"/>
  <c r="J48" i="1"/>
  <c r="J51" i="1"/>
  <c r="Z51" i="1"/>
  <c r="J52" i="1"/>
  <c r="O52" i="1"/>
  <c r="J53" i="1"/>
  <c r="O53" i="1"/>
  <c r="J54" i="1"/>
  <c r="J55" i="1"/>
  <c r="O55" i="1"/>
  <c r="J56" i="1"/>
  <c r="O56" i="1"/>
  <c r="J58" i="1"/>
  <c r="O58" i="1"/>
  <c r="J59" i="1"/>
  <c r="O59" i="1"/>
  <c r="J60" i="1"/>
  <c r="O60" i="1"/>
  <c r="J61" i="1"/>
  <c r="O61" i="1"/>
  <c r="J62" i="1"/>
  <c r="O62" i="1"/>
  <c r="Z63" i="1"/>
  <c r="O63" i="1"/>
  <c r="J63" i="1"/>
  <c r="Z62" i="1"/>
  <c r="Z61" i="1"/>
  <c r="G19" i="16"/>
  <c r="Z19" i="1"/>
  <c r="Z55" i="1"/>
  <c r="Z54" i="1"/>
  <c r="Z53" i="1"/>
  <c r="Z52" i="1"/>
  <c r="O96" i="1"/>
  <c r="J96" i="1"/>
  <c r="Z95" i="1"/>
  <c r="O95" i="1"/>
  <c r="J95" i="1"/>
  <c r="Z94" i="1"/>
  <c r="O94" i="1"/>
  <c r="J94" i="1"/>
  <c r="Z93" i="1"/>
  <c r="O93" i="1"/>
  <c r="J93" i="1"/>
  <c r="Z92" i="1"/>
  <c r="O92" i="1"/>
  <c r="J92" i="1"/>
  <c r="Z37" i="1"/>
  <c r="Z36" i="1"/>
  <c r="Z21" i="1"/>
  <c r="O21" i="1"/>
  <c r="Z73" i="1"/>
  <c r="O73" i="1"/>
  <c r="J73" i="1"/>
  <c r="Z72" i="1"/>
  <c r="O72" i="1"/>
  <c r="J72" i="1"/>
  <c r="Z71" i="1"/>
  <c r="J71" i="1"/>
  <c r="Z70" i="1"/>
  <c r="Z69" i="1"/>
  <c r="O69" i="1"/>
  <c r="J69" i="1"/>
  <c r="Z68" i="1"/>
  <c r="Z67" i="1"/>
  <c r="O67" i="1"/>
  <c r="J67" i="1"/>
  <c r="Z66" i="1"/>
  <c r="O66" i="1"/>
  <c r="J66" i="1"/>
  <c r="Z65" i="1"/>
  <c r="O65" i="1"/>
  <c r="J65" i="1"/>
  <c r="Z64" i="1"/>
  <c r="O64" i="1"/>
  <c r="J64" i="1"/>
  <c r="Z60" i="1"/>
  <c r="Z59" i="1"/>
  <c r="Z58" i="1"/>
  <c r="Z57" i="1"/>
  <c r="Z56" i="1"/>
  <c r="Z42" i="1"/>
  <c r="O42" i="1"/>
  <c r="J42" i="1"/>
  <c r="Z41" i="1"/>
  <c r="O41" i="1"/>
  <c r="J41" i="1"/>
  <c r="Z40" i="1"/>
  <c r="O40" i="1"/>
  <c r="J40" i="1"/>
  <c r="Z39" i="1"/>
  <c r="O39" i="1"/>
  <c r="J39" i="1"/>
  <c r="Z38" i="1"/>
  <c r="O38" i="1"/>
  <c r="J38" i="1"/>
  <c r="O37" i="1"/>
  <c r="J37" i="1"/>
  <c r="O36" i="1"/>
  <c r="J36" i="1"/>
  <c r="Z35" i="1"/>
  <c r="O35" i="1"/>
  <c r="J35" i="1"/>
  <c r="Z24" i="1"/>
  <c r="O24" i="1"/>
  <c r="J24" i="1"/>
  <c r="Z34" i="1"/>
  <c r="Z33" i="1"/>
  <c r="Z32" i="1"/>
  <c r="Z31" i="1"/>
  <c r="O31" i="1"/>
  <c r="J31" i="1"/>
  <c r="Z30" i="1"/>
  <c r="Z29" i="1"/>
  <c r="Z28" i="1"/>
  <c r="O28" i="1"/>
  <c r="J28" i="1"/>
  <c r="Z26" i="1"/>
  <c r="O26" i="1"/>
  <c r="J26" i="1"/>
  <c r="Z25" i="1"/>
  <c r="O25" i="1"/>
  <c r="J25" i="1"/>
  <c r="J23" i="1"/>
  <c r="J22" i="1"/>
  <c r="Z20" i="1"/>
  <c r="O20" i="1"/>
  <c r="Z22" i="1"/>
  <c r="Z23" i="1"/>
  <c r="Z13" i="1"/>
  <c r="O13" i="1"/>
  <c r="J13" i="1"/>
  <c r="Z12" i="1"/>
  <c r="O12" i="1"/>
  <c r="J12" i="1"/>
  <c r="Z11" i="1"/>
  <c r="O11" i="1"/>
  <c r="J11" i="1"/>
  <c r="O23" i="1"/>
  <c r="O22" i="1"/>
  <c r="E7" i="1"/>
  <c r="E6" i="1"/>
</calcChain>
</file>

<file path=xl/sharedStrings.xml><?xml version="1.0" encoding="utf-8"?>
<sst xmlns="http://schemas.openxmlformats.org/spreadsheetml/2006/main" count="1015" uniqueCount="641">
  <si>
    <t>Plan de Contingencia</t>
  </si>
  <si>
    <t>No.</t>
  </si>
  <si>
    <t>Nombre del riesgo</t>
  </si>
  <si>
    <t xml:space="preserve">Causas </t>
  </si>
  <si>
    <t xml:space="preserve">Consecuencias </t>
  </si>
  <si>
    <t>Control</t>
  </si>
  <si>
    <t>Acción de Control</t>
  </si>
  <si>
    <t xml:space="preserve">Riesgo Residual </t>
  </si>
  <si>
    <t>Opción de manejo</t>
  </si>
  <si>
    <t xml:space="preserve">Acciones Preventivas </t>
  </si>
  <si>
    <t xml:space="preserve">Responsable de la acción </t>
  </si>
  <si>
    <t>Registro-Evidencia</t>
  </si>
  <si>
    <t>Acciones de contingencia ante posible materialización</t>
  </si>
  <si>
    <t xml:space="preserve">Evidencia-Registro </t>
  </si>
  <si>
    <t>Impacto</t>
  </si>
  <si>
    <t xml:space="preserve">Nivel </t>
  </si>
  <si>
    <t xml:space="preserve">Riesgo Inherente </t>
  </si>
  <si>
    <t>Oficina de Planeación</t>
  </si>
  <si>
    <t>DEPENDENCIA</t>
  </si>
  <si>
    <t>Subdirección de Talento Humano</t>
  </si>
  <si>
    <t>Subdirección Administrativa y Financiera</t>
  </si>
  <si>
    <t>PROCESO</t>
  </si>
  <si>
    <t>(1) Rara Vez</t>
  </si>
  <si>
    <t xml:space="preserve">Zona de riesgo Baja </t>
  </si>
  <si>
    <t>(1) Insignificante</t>
  </si>
  <si>
    <t>Zona de Riesgo Moderada</t>
  </si>
  <si>
    <t>(2) Improbable</t>
  </si>
  <si>
    <t>(2) Menor</t>
  </si>
  <si>
    <t xml:space="preserve">Zona de riesgo Alta </t>
  </si>
  <si>
    <t>(3) Posible</t>
  </si>
  <si>
    <t>(3) Moderado</t>
  </si>
  <si>
    <t>Zona de riesgo Extrema</t>
  </si>
  <si>
    <t>(4) Probable</t>
  </si>
  <si>
    <t>(4) Mayor</t>
  </si>
  <si>
    <t>(5) Casi Seguro</t>
  </si>
  <si>
    <t>(5) Catastrófico</t>
  </si>
  <si>
    <t>Zona Baja</t>
  </si>
  <si>
    <t>Zona Moderada</t>
  </si>
  <si>
    <t>Zona Alta</t>
  </si>
  <si>
    <t>Zona Extrema</t>
  </si>
  <si>
    <t>Probabilidad de Ocurrencia</t>
  </si>
  <si>
    <t>Clasificación del riesgo</t>
  </si>
  <si>
    <t>Clases de Riesgos</t>
  </si>
  <si>
    <t>Riesgo Estratégico</t>
  </si>
  <si>
    <t>R1</t>
  </si>
  <si>
    <t>R2</t>
  </si>
  <si>
    <t>R3</t>
  </si>
  <si>
    <t>R4</t>
  </si>
  <si>
    <t>R5</t>
  </si>
  <si>
    <t>R6</t>
  </si>
  <si>
    <t>R8</t>
  </si>
  <si>
    <t>R9</t>
  </si>
  <si>
    <t>R10</t>
  </si>
  <si>
    <t>R11</t>
  </si>
  <si>
    <t>R12</t>
  </si>
  <si>
    <t>R13</t>
  </si>
  <si>
    <t>Reducir</t>
  </si>
  <si>
    <t>Asumir, Compartir o Transferir</t>
  </si>
  <si>
    <t>Evitar</t>
  </si>
  <si>
    <t>(5) Moderado</t>
  </si>
  <si>
    <t>(10) Mayor</t>
  </si>
  <si>
    <t>(20) Catastrófico</t>
  </si>
  <si>
    <t>Riesgo de Imagen</t>
  </si>
  <si>
    <t>Riesgo Operativo</t>
  </si>
  <si>
    <t>Riesgos Financiero</t>
  </si>
  <si>
    <t>Riesgo de Cumplimiento</t>
  </si>
  <si>
    <t>Riesgo de Tecnología</t>
  </si>
  <si>
    <t>Indicador de Acción de Control</t>
  </si>
  <si>
    <t>Programador</t>
  </si>
  <si>
    <t>Cantidad</t>
  </si>
  <si>
    <t>I</t>
  </si>
  <si>
    <t>II</t>
  </si>
  <si>
    <t>III</t>
  </si>
  <si>
    <t>IV</t>
  </si>
  <si>
    <t>Seguimiento a la Ejecución</t>
  </si>
  <si>
    <t>Resultado</t>
  </si>
  <si>
    <t>Ejecución</t>
  </si>
  <si>
    <t>FORMA</t>
  </si>
  <si>
    <t>ACTIVIDAD</t>
  </si>
  <si>
    <t>PROCEDIMIENTO</t>
  </si>
  <si>
    <t>CÓDIGO</t>
  </si>
  <si>
    <t>VERSIÓN</t>
  </si>
  <si>
    <t>FECHAS</t>
  </si>
  <si>
    <t>DEST-F-001</t>
  </si>
  <si>
    <t>MAPA DE RIESGOS Y OPORTUNIDADES</t>
  </si>
  <si>
    <t>GESTIÓN DE RIESGOS Y OPORTUNIDADES</t>
  </si>
  <si>
    <t>IDENTIFICAR EL RIESGO</t>
  </si>
  <si>
    <t>¿Riesgo Materializado?</t>
  </si>
  <si>
    <t>Si</t>
  </si>
  <si>
    <t>No</t>
  </si>
  <si>
    <t>Definición incorrecta de los lineamientos institucionales</t>
  </si>
  <si>
    <t>Reprocesos. 
Retrasos en la entrega de resultados, informes y reportes.
Incumplimiento de metas.</t>
  </si>
  <si>
    <t>Liderar la revisión de la plataforma estratégica.</t>
  </si>
  <si>
    <t>Planeación inoportuna de cada vigencia</t>
  </si>
  <si>
    <t xml:space="preserve">Realizar la gestión conforme al procedimiento establecido.  </t>
  </si>
  <si>
    <t>Socializar y publicar la documentación del proceso para consulta.</t>
  </si>
  <si>
    <t># de procedimientos socializados y publicados</t>
  </si>
  <si>
    <t>Inadecuada Planeación de proyectos de inversión.</t>
  </si>
  <si>
    <t>Recursos financieros insuficientes para el cumplimiento de los objetivos.
Sanciones legales.
Incumplimiento de metas.
Limitación en la ejecución y alcance de los proyectos.</t>
  </si>
  <si>
    <t xml:space="preserve">Elaboración de la planeación presupuestal.  
Verificación del presupuesto. </t>
  </si>
  <si>
    <t># documentos elaborados y aprobados</t>
  </si>
  <si>
    <t>Alto</t>
  </si>
  <si>
    <t>Moderado</t>
  </si>
  <si>
    <t>Proceso</t>
  </si>
  <si>
    <t>Direccionamiento Estratégico</t>
  </si>
  <si>
    <t xml:space="preserve"> Dar información imprecisa o errónea a la ciudadanía a través de cualquier medio de comunicación por parte de  personas autorizadas y NO autorizadas.</t>
  </si>
  <si>
    <t>Pérdida de credibilidad y mala imagen institucional</t>
  </si>
  <si>
    <t>Preventivo</t>
  </si>
  <si>
    <t>Circulares expedidas</t>
  </si>
  <si>
    <t>Inadecuada utilización de la imagen institucional</t>
  </si>
  <si>
    <t>Pérdida de identidad institucional</t>
  </si>
  <si>
    <t>Asesora de comunicaciones</t>
  </si>
  <si>
    <t>Campañas realizadas</t>
  </si>
  <si>
    <t>Comunicación y gestión con grupos de interés</t>
  </si>
  <si>
    <t>Definir de manera incorrecta los lineamientos institucionales</t>
  </si>
  <si>
    <t>Diversidad de lineamientos.
Duplicidad de información.
Información inoportuna y extemporánea.
Falta de análisis del impacto en las decisiones.</t>
  </si>
  <si>
    <t>Desarticulación de procesos.
Reprocesos.
Dispersión de información y de procesos.
Retrasos en la entrega de lineamientos.</t>
  </si>
  <si>
    <t># de procedimientos documentados</t>
  </si>
  <si>
    <t>Personal con competencias desactualizadas.
Dificultades en innovación de mejores practicas.</t>
  </si>
  <si>
    <t>Información inoportuna y extemporánea.</t>
  </si>
  <si>
    <t>Rezago tecnológico para controlar la información documentada</t>
  </si>
  <si>
    <t>Baja frecuencia en la renovación de hardware y software en la Oficina de Planeación.</t>
  </si>
  <si>
    <t>Aprobación e implementación de información documentada incumpliendo lo establecido en el procedimiento INTI-P-001</t>
  </si>
  <si>
    <t>Extremo</t>
  </si>
  <si>
    <t>Inteligencia de la información</t>
  </si>
  <si>
    <t>Incumplimiento de los tiempos de procesamiento de información secundaria interna.</t>
  </si>
  <si>
    <t>Inconsistencia de la información recibida de la anterior institucionalidad y requerida para la elaboración del Plan de Ordenamiento Social de la Propiedad Rural - Fase Operativa.</t>
  </si>
  <si>
    <t>Correctivo</t>
  </si>
  <si>
    <t>Cruce de información entre los inventarios arrojados por los aplicativos misionales del INCODER y los expedientes digitales disponibles.
Seguimiento al Plan de Digitalización de información por municipio.</t>
  </si>
  <si>
    <t>Realizar la gestión para concertar con las entidades encargadas de la priorización las zonas focalizadas para la siguiente vigencia y comunicar a la Secretaría General los municipios a intervenir para que sean priorizados en su Plan de Digitalización.</t>
  </si>
  <si>
    <t>Subdirector de Planeación Operativa</t>
  </si>
  <si>
    <t>Gestión del modelo de atención</t>
  </si>
  <si>
    <t>Incumplimiento en los tiempos establecidos para la elaboración  de los POSPR</t>
  </si>
  <si>
    <t xml:space="preserve">Preventivo </t>
  </si>
  <si>
    <t>Informes de lecciones aprendidas en la elaboración de los POSPR</t>
  </si>
  <si>
    <t>Planificación del OSPR</t>
  </si>
  <si>
    <t>Tomar decisiones con información errónea, generando productos con baja calidad.</t>
  </si>
  <si>
    <t>BPM en operación.</t>
  </si>
  <si>
    <t>Control de la captura de información (generación de usuarios y contraseñas) y generación de reportes de consulta en un único canal.</t>
  </si>
  <si>
    <t>Sistema de captura de la base de datos unificada en operación.</t>
  </si>
  <si>
    <t>Definir un protocolo para depurar el sistema de información geográfica (SIG) del programa de formalización y exigir al operador que mantenga actualizado dicho sistema.</t>
  </si>
  <si>
    <t>Subdirector de Seguridad jurídica.</t>
  </si>
  <si>
    <t>Protocolo implementado</t>
  </si>
  <si>
    <t>Incumplimiento de términos en los procesos de formalización y procedimientos administrativos especiales agrarios.</t>
  </si>
  <si>
    <t>Director de Gestión Jurídica de Tierras.</t>
  </si>
  <si>
    <t>Proyecto de inversión formulado.</t>
  </si>
  <si>
    <t>Formulación del plan de capacitaciones de la Dirección de Gestión Jurídica de Tierras.</t>
  </si>
  <si>
    <t>Plan de capacitaciones formulado.</t>
  </si>
  <si>
    <t>R14</t>
  </si>
  <si>
    <t>R15</t>
  </si>
  <si>
    <t>Dirección y Sub Dirección de Asuntos Étnicos</t>
  </si>
  <si>
    <t xml:space="preserve">Información actualizada y verificada </t>
  </si>
  <si>
    <t>Acumulación de activos de información inservibles</t>
  </si>
  <si>
    <t xml:space="preserve">Oportunidad en la verificación de información </t>
  </si>
  <si>
    <t>Grado de satisfacción de las comunidades</t>
  </si>
  <si>
    <t>Evaluación del proceso de los planes operativos</t>
  </si>
  <si>
    <t>Cantidad de capacitaciones</t>
  </si>
  <si>
    <t xml:space="preserve">Cantidad de predios adquiridos </t>
  </si>
  <si>
    <t>R16</t>
  </si>
  <si>
    <t>R17</t>
  </si>
  <si>
    <t>R19</t>
  </si>
  <si>
    <t>R20</t>
  </si>
  <si>
    <t>R21</t>
  </si>
  <si>
    <t>R22</t>
  </si>
  <si>
    <t>R23</t>
  </si>
  <si>
    <t>R24</t>
  </si>
  <si>
    <t>R25</t>
  </si>
  <si>
    <t>R26</t>
  </si>
  <si>
    <t>R27</t>
  </si>
  <si>
    <t>Acceso a la propiedad de la tierra y los territorios</t>
  </si>
  <si>
    <t>Dirección de Acceso a Tierras/ Sub. Por Demanda y Descongestión/ Sub. En Zonas Focalizadas/ Sub. Administración Tierras de la Nación</t>
  </si>
  <si>
    <t>Reuniones realizadas</t>
  </si>
  <si>
    <t>Grupo de Compra Directa  y Adjudicaciones Especiales</t>
  </si>
  <si>
    <t>Informe de gestión de procesos de compra directa y adjudicaciones especiales.</t>
  </si>
  <si>
    <t xml:space="preserve">Invasión de predios recuperados </t>
  </si>
  <si>
    <t>Subdirección Administración Tierras de la Nación</t>
  </si>
  <si>
    <t>R28</t>
  </si>
  <si>
    <t>R29</t>
  </si>
  <si>
    <t>R30</t>
  </si>
  <si>
    <t>R31</t>
  </si>
  <si>
    <t>R33</t>
  </si>
  <si>
    <t>Recibir  predios no saneados cuya carga de saneamiento queda en cabeza de la ANT</t>
  </si>
  <si>
    <t>R34</t>
  </si>
  <si>
    <t>R35</t>
  </si>
  <si>
    <t>R38</t>
  </si>
  <si>
    <t>R39</t>
  </si>
  <si>
    <t>R40</t>
  </si>
  <si>
    <t>R41</t>
  </si>
  <si>
    <t>R42</t>
  </si>
  <si>
    <t>Que los indicadores  de seguimiento y monitoreo no reflejen el avance real en la elaboración e implementación de los Planes de Ordenamiento Social de la Propiedad Rural.</t>
  </si>
  <si>
    <t>Consulta a pares internacionales con experiencia en implementación de Planes de OSPR, en condiciones comparables con el contexto de la zona focalizada.</t>
  </si>
  <si>
    <t xml:space="preserve">Dirección de Gestión del Ordenamiento Social de la Propiedad </t>
  </si>
  <si>
    <t>R43</t>
  </si>
  <si>
    <t>Evaluación del impacto del OSPR</t>
  </si>
  <si>
    <t>Deficiencias en el desarrollo del Talento Humano de la ANT.</t>
  </si>
  <si>
    <t>Formulación y aprobación del Plan Para el Desarrollo del Talento Humano</t>
  </si>
  <si>
    <t>Plan Formulado y aprobado</t>
  </si>
  <si>
    <t>Ejecución de las Actividades Programadas</t>
  </si>
  <si>
    <t>Actividades realizadas sobre las actividades programadas</t>
  </si>
  <si>
    <t>Procedimientos y/o formatos implementados sobre la meta</t>
  </si>
  <si>
    <t>Provisión parcial de las plantas de personal de la Agencia</t>
  </si>
  <si>
    <t xml:space="preserve">Formulación y aplicación del protocolo de vinculación </t>
  </si>
  <si>
    <t>Protocolo formulado y aplicado</t>
  </si>
  <si>
    <t>Prescripción de la acción disciplinaria</t>
  </si>
  <si>
    <t>Matriz de seguimiento de procesos</t>
  </si>
  <si>
    <t>Secretaría General</t>
  </si>
  <si>
    <t>R44</t>
  </si>
  <si>
    <t>R45</t>
  </si>
  <si>
    <t>R46</t>
  </si>
  <si>
    <t>R47</t>
  </si>
  <si>
    <t>R48</t>
  </si>
  <si>
    <t>R49</t>
  </si>
  <si>
    <t>Formulación de Ficha Técnica Inexacta</t>
  </si>
  <si>
    <t>Imprecisión en la descripción de la necesidad y el alcance de la misma</t>
  </si>
  <si>
    <t>Adelantar un proceso de acompañamiento a las áreas técnicas de la Agencia, durante la construcción de la Ficha Técnica</t>
  </si>
  <si>
    <t>Grupo de Contratos</t>
  </si>
  <si>
    <t>Fichas técnicas elaboradas con acompañamiento sobre las recibidas</t>
  </si>
  <si>
    <t xml:space="preserve">Desconocimiento de los conceptos técnicos del proceso </t>
  </si>
  <si>
    <t>Suscripción de contratos que no satisfacen cabalmente las necesidades de la entidad</t>
  </si>
  <si>
    <t>Someter a revisión y aprobación del Comité para la Gestión Contractual del Sistema de Compras Públicas y la Cooperación Internacional de la ANT, los procesos que aplique</t>
  </si>
  <si>
    <t>Procesos presentados ante Comité sobre los procesos que deben ser sometidos a revisión y aprobación</t>
  </si>
  <si>
    <t>Deficiencias en la Supervisión de los contratos y/o convenios</t>
  </si>
  <si>
    <t xml:space="preserve">Seguimiento de los lineamientos contenidos en el Manual de Contratación </t>
  </si>
  <si>
    <t xml:space="preserve">Capacitaciones a los supervisores </t>
  </si>
  <si>
    <t>Capacitaciones adelantadas sobre la meta</t>
  </si>
  <si>
    <t>No adelantar la liquidación de los contratos y/o que lo requieran</t>
  </si>
  <si>
    <t xml:space="preserve">Falta o inoportunidad en la radicación del acta de liquidación por parte del área técnica. </t>
  </si>
  <si>
    <t>Formalizar el procedimiento pos contractual en el Sistema Integrado de Calidad.</t>
  </si>
  <si>
    <t>Seguimiento a los plazos de liquidación (cuando aplique)</t>
  </si>
  <si>
    <t>Memorandos expedidos sobre la meta</t>
  </si>
  <si>
    <t>R50</t>
  </si>
  <si>
    <t>R51</t>
  </si>
  <si>
    <t>R52</t>
  </si>
  <si>
    <t>R53</t>
  </si>
  <si>
    <t>R54</t>
  </si>
  <si>
    <t>Adquisición de bienes y servicios</t>
  </si>
  <si>
    <t>Comparación de las transferencias recibidas por parte INCODER Liquidado contra la toma física de inventario</t>
  </si>
  <si>
    <t>Procedimientos formalizados sobre la meta</t>
  </si>
  <si>
    <t>Sistematización de Inventarios</t>
  </si>
  <si>
    <t>Porcentaje de inventario sistematizado.</t>
  </si>
  <si>
    <t>Interrupción de servicios que afecten el funcionamiento de la Entidad</t>
  </si>
  <si>
    <t>Matrices de seguimiento del pago y ejecución de los contratos de suministro de bienes y servicios</t>
  </si>
  <si>
    <t>Reportes de ejecución y pagos por contrato y/o servicio sobre la meta</t>
  </si>
  <si>
    <t>Incumplimiento del cronograma de intervenciones a las sedes</t>
  </si>
  <si>
    <t>Reporte de seguimiento sobre la meta</t>
  </si>
  <si>
    <t>Indisponibilidad de la información</t>
  </si>
  <si>
    <t>Plan de mantenimiento de la infraestructura tecnológica</t>
  </si>
  <si>
    <t>Plan de Mantenimiento</t>
  </si>
  <si>
    <t>Administración de Bienes y servicios</t>
  </si>
  <si>
    <t>R55</t>
  </si>
  <si>
    <t>R56</t>
  </si>
  <si>
    <t>R57</t>
  </si>
  <si>
    <t>R58</t>
  </si>
  <si>
    <t>R59</t>
  </si>
  <si>
    <t>R60</t>
  </si>
  <si>
    <t>Formular, aprobar y publicar los procedimientos del proceso financiero</t>
  </si>
  <si>
    <t>Procedimientos publicados sobre la meta</t>
  </si>
  <si>
    <t>Solicitar al Grupo de Contratos incluir dentro del temario en capacitaciones a los supervisores, la verificación de los documentos necesarios para pagos y los tiempos que tienen los trámites financieros</t>
  </si>
  <si>
    <t>Comunicación Interna</t>
  </si>
  <si>
    <t>Programación del PAC que no corresponde a las necesidades reales</t>
  </si>
  <si>
    <t>Seguimiento a la programación y ejecución del PAC</t>
  </si>
  <si>
    <t>Matriz de seguimiento</t>
  </si>
  <si>
    <t>Formular, aprobar y publicar el procedimiento de Programación y Ejecución de PAC</t>
  </si>
  <si>
    <t xml:space="preserve">Generación de obligaciones con inconsistencias en la aplicación de las deducciones tributarias </t>
  </si>
  <si>
    <t>* Sanciones por parte de la Dirección de Impuestos y Aduanas Nacionales</t>
  </si>
  <si>
    <t>Conciliación de las liquidaciones arrojadas por la herramienta de registro de cuentas con Contabilidad (con la toma de una muestra)</t>
  </si>
  <si>
    <t>Actas de Conciliación sobre la meta</t>
  </si>
  <si>
    <t>Efectuar registros contables que afecten la razonabilidad de los estados contables</t>
  </si>
  <si>
    <t>Realizar comités de sostenibilidad contable en donde se presente el análisis de las variaciones e impacto de las cifras frente a la razonabilidad de los Estados Contables.</t>
  </si>
  <si>
    <t>Actas de Comité</t>
  </si>
  <si>
    <t>R61</t>
  </si>
  <si>
    <t>Gestión financiera</t>
  </si>
  <si>
    <t>Incumplimiento y no conformidad de reportes e informes</t>
  </si>
  <si>
    <t>Bases de datos e información sin criterios de calidad.
Desconocimiento de tiempos, procedimientos y responsables del proceso de seguimiento y gestión de la información.</t>
  </si>
  <si>
    <t>Estados de avance o mediciones erróneas.
Información poco fiable para el desarrollo y desempeño de otros procesos.
Incumplimiento de la normativa vigente.
Pérdida gradual de credibilidad e imagen.</t>
  </si>
  <si>
    <t>Realizar capacitación relacionadas con las  herramientas de reportes de información.
Designar responsables de revisión y validación de reportes e informes.
Documentar el procedimiento de seguimiento al desempeño y establecer los controles respectivos.
Generar alertas para la entrega de informes y/o reportes.</t>
  </si>
  <si>
    <t>Oficina de planeación</t>
  </si>
  <si>
    <t># de capacitaciones realizadas</t>
  </si>
  <si>
    <t>Incumplimientos Técnicos</t>
  </si>
  <si>
    <t>Desconocimiento de requisitos y/o lineamientos para el desarrollo de productos y/o salidas.
Desconocimiento de cambios normativos.
Ausencia de control en la ejecución de las actividades de los procedimientos.
Falta de registro de productos y/o salidas No conformes.
Deficiencias en la identificación de requisitos para la elaboración de productos y servicios.</t>
  </si>
  <si>
    <t xml:space="preserve">Pérdida de credibilidad y confianza en la agencia.
Incumplimiento de metas institucionales.
Productos y/o servicios no acordes con los requisitos de los grupos de interés.
</t>
  </si>
  <si>
    <t>Elaborar cronograma de diseño de las fichas técnicas de productos y salidas.
Realizar seguimiento mensual de cumplimiento al cronograma.
Establecer lineamientos y  criterios de conformidad de los productos y/o salidas a desarrollar.
Realizar talleres con las Dependencias para unificar criterios metodológicos.
Elaborar procedimiento para el control de productos y salidas no conformes.</t>
  </si>
  <si>
    <t># de talleres realizados</t>
  </si>
  <si>
    <t>Desempeño insuficiente en la ejecución de los procesos</t>
  </si>
  <si>
    <t xml:space="preserve">Desconocimiento de las necesidades de los grupos de interés.
Inexistencia de plan de acción para el desarrollo de herramientas y/o instrumentos.
Recursos físicos, humanos, técnicos, tecnológicos o financieros insuficientes para el desarrollo de portafolio de productos y/o servicios.
Inadecuada articulación entre procesos misionales </t>
  </si>
  <si>
    <t>Diseño inoportuno de herramientas, instrumentos o modelos de operación para la gestión.
Retrasos en la entrega de productos y/o servicios.
Incumplimiento de Acuerdos de Nivel de Servicio.
Falencias en la atención a los grupos de interés.</t>
  </si>
  <si>
    <t xml:space="preserve">Revisión periódica de las estrategias, metas y objetivos. </t>
  </si>
  <si>
    <t>Realizar seguimiento trimestral al cumplimiento de las metas institucionales.</t>
  </si>
  <si>
    <t># de informes de seguimiento generados</t>
  </si>
  <si>
    <t>Seguimiento, evaluación y mejora</t>
  </si>
  <si>
    <t>Gestión del Talento Humano</t>
  </si>
  <si>
    <t xml:space="preserve">Retrasos en las metas y compromisos institucionales. 
Retrasos en la ejecución de los proyectos. 
Pérdida de imagen institucional. </t>
  </si>
  <si>
    <t>Falta de conocimientos técnicos relacionados con las necesidades a contratar, por parte del profesional del grupo de contratos, en la revisión de los documentos precontractuales</t>
  </si>
  <si>
    <t>Reuniones y comunicaciones entre técnicos y personal del grupo de contratos</t>
  </si>
  <si>
    <t xml:space="preserve">Registro de gastos y pagos sin cumplimiento de requisitos legales, presupuestales y contables o con soportes ilegítimos y/o adulterados </t>
  </si>
  <si>
    <t>Verificación de cumplimiento de requisitos para el pago.</t>
  </si>
  <si>
    <t>Programación mensual del PAC</t>
  </si>
  <si>
    <t>Detectivo</t>
  </si>
  <si>
    <t xml:space="preserve">Seguimiento a registros contables para asegurar cumplimiento de normas contables.
</t>
  </si>
  <si>
    <t>Preventiva</t>
  </si>
  <si>
    <t>Seguimiento del cronograma por pate del responsable de la intervención.</t>
  </si>
  <si>
    <t>Back ups en servidores</t>
  </si>
  <si>
    <t># de verificaciones estratégicas realizadas</t>
  </si>
  <si>
    <t xml:space="preserve">Falta de coordinación de la oficina d e planeación con los responsables de la planeación de cada dependencia. 
Documentación de referencia desactualizada.
Herramientas tecnológicas inadecuadas.
Diferencia en interpretaciones de lineamientos. </t>
  </si>
  <si>
    <t>Elaborar el anteproyecto de presupuesto y el Marco de Gasto de Mediano Plazo de acuerdo a lo establecido por el Departamento Nacional de Planeación y el Ministerios de Hacienda Crédito público.</t>
  </si>
  <si>
    <t>Política Elaborada</t>
  </si>
  <si>
    <t>Coordinar con las dependencias los lineamientos del procedimiento de Gestión del Conocimiento.
Socializar los lineamientos dados por parte de los procedimientos de Gestión del Conocimiento y control de la información documentada.</t>
  </si>
  <si>
    <t>Promoción insuficiente de competencias según núcleos del conocimiento identificados.</t>
  </si>
  <si>
    <t>Atención inoportuna de actualización o creación de nuevos documentos del Sistema de Gestión.
No disponibilidad de documentos en los lugares de uso.</t>
  </si>
  <si>
    <t>Desconocimiento del procedimiento INTI-P-001
Insuficiente toma de conciencia</t>
  </si>
  <si>
    <t>Perdida de autoridad y gobierno de la información
Confusión de información necesaria para apoyar la operación de los procesos.</t>
  </si>
  <si>
    <t>Coordinar la adecuación institucional en el corto plazo para atender la totalidad de los municipios.</t>
  </si>
  <si>
    <t>Seguridad jurídica sobre la titularidad de la tierra y los territorios</t>
  </si>
  <si>
    <t>Apoyar y gestionar la implementación de BPM en los procedimientos administrativos especiales agrarios.</t>
  </si>
  <si>
    <t>Formular el proyecto de inversión para ejecutarlo desde el año 2018, teniendo en cuenta las necesidades actuales de los procesos de formalización y procedimientos administrativos especiales agrarios.</t>
  </si>
  <si>
    <t xml:space="preserve">Conflicto de intereses entre comunidades para la legalización de territorio                                                                                   </t>
  </si>
  <si>
    <t>Cantidad de predios analizados en el estudio jurídico</t>
  </si>
  <si>
    <t>Ausencia de información de referencia para la formulación de los indicadores teniendo en cuenta que  solo hasta finalizar la prueba piloto de de la elaboración de los POSPR se contará con información para formular metas acordes con las capacidades técnicas y operativas de la entidad.</t>
  </si>
  <si>
    <t>Desconocimiento de los avances en la implementación de la política pública de Ordenamiento Social de la Propiedad Rural.</t>
  </si>
  <si>
    <t>Cronograma de actividades</t>
  </si>
  <si>
    <t>Formulación de políticas internas para el reporte de novedades que afecten la liquidación de la nómina</t>
  </si>
  <si>
    <t>Diligenciamiento del formato de Ficha técnica</t>
  </si>
  <si>
    <t>Inconsistencias en los inventarios</t>
  </si>
  <si>
    <t>Levantamiento y formalización de procedimientos relacionados con el manejo de inventario</t>
  </si>
  <si>
    <t>Seguimiento a la ejecución del cronograma</t>
  </si>
  <si>
    <t>Verificación de cumplimiento de las deducciones tributarias.</t>
  </si>
  <si>
    <t xml:space="preserve">Elaborar política de  comunicaciones </t>
  </si>
  <si>
    <t>Subdirector de Sistema de información de Tierras Rurales.
Subdirector de procesos agrarios y gestión jurídica
Subdirector de Seguridad jurídica</t>
  </si>
  <si>
    <t>Subdirector de Sistema de información de Tierras Rurales.
Subdirector de procesos agrarios y gestión jurídica.
Subdirector de Seguridad jurídica.</t>
  </si>
  <si>
    <t>Subdirector de Sistema de información de Tierras Rurales.
Subdirector de procesos agrarios y gestión jurídica,
Subdirector de Seguridad jurídica.</t>
  </si>
  <si>
    <t>Administración de tierras</t>
  </si>
  <si>
    <t xml:space="preserve">Formulación del Plan Institucional de Capacitación </t>
  </si>
  <si>
    <t>Consolidar el PIC a partir de un diagnostico de necesidades especificas de capacitación para cada proceso.</t>
  </si>
  <si>
    <t># de necesidades de capacitación atendidas</t>
  </si>
  <si>
    <t xml:space="preserve">Formulación del Plan Institucional de Adquisiciones </t>
  </si>
  <si>
    <t>Consolidar el Plan de Adquisiciones de hardware y software a partir de un diagnostico de necesidades especificas de cada dependencia.</t>
  </si>
  <si>
    <t># de necesidades de hardware y software atendidas</t>
  </si>
  <si>
    <t>Procedimiento INTI-P-001 CONTROL DE LA INFORMACIÓN DOCUMENTADA</t>
  </si>
  <si>
    <t># de No conformidades por incumplimiento del procedimiento INTI-P-001 CONTROL DE LA INFORMACIÓN DOCUMENTADA</t>
  </si>
  <si>
    <t>R62</t>
  </si>
  <si>
    <t xml:space="preserve">Ineficacia en el análisis de la documentación jurídica                                          </t>
  </si>
  <si>
    <t>Falta de capacitación en la Acuerdo 180 de 2009</t>
  </si>
  <si>
    <t>Plan Institucional de Capacitión</t>
  </si>
  <si>
    <t>Presentación extemporánea de informes de control interno a entes de control y partes interesadas</t>
  </si>
  <si>
    <t>Cronograma elaborado</t>
  </si>
  <si>
    <t>Incumplimiento de la ejecución de las auditorías establecidas en el Programa anual de auditorías</t>
  </si>
  <si>
    <t>Extemporaneidad en los seguimientos realizados a las acciones contenidas en la Matriz de riesgos y plan de mejoramiento de los procesos de la entidad.</t>
  </si>
  <si>
    <t>Socialización realizada</t>
  </si>
  <si>
    <t>R63</t>
  </si>
  <si>
    <t>R64</t>
  </si>
  <si>
    <t>Procedimientos adoptados.
En el Sistema de información geográfica (SIG) del programa de formalización se generan alertas tempranas.</t>
  </si>
  <si>
    <t xml:space="preserve">Perdida de información </t>
  </si>
  <si>
    <t xml:space="preserve">Incumplimiento en la entrega de productos </t>
  </si>
  <si>
    <t>Divulgación no autorizada de información</t>
  </si>
  <si>
    <t>Inconsistencias de la información.</t>
  </si>
  <si>
    <t>No uso de los Sistemas de Información de la Entidad</t>
  </si>
  <si>
    <t>Gestión de la información</t>
  </si>
  <si>
    <t>Preventivos</t>
  </si>
  <si>
    <t>Subdirección del Sistema de información de tierras</t>
  </si>
  <si>
    <t xml:space="preserve">Seguridad jurídica sobre la titularidad </t>
  </si>
  <si>
    <t xml:space="preserve">Acceso a la propiedad </t>
  </si>
  <si>
    <t>Gestión Juridica</t>
  </si>
  <si>
    <t>No. Riesgos</t>
  </si>
  <si>
    <t xml:space="preserve">Extremo </t>
  </si>
  <si>
    <t>Riesgo Inherente</t>
  </si>
  <si>
    <t>Riesgo Residual</t>
  </si>
  <si>
    <t xml:space="preserve">Alto </t>
  </si>
  <si>
    <t xml:space="preserve">Moderado </t>
  </si>
  <si>
    <t xml:space="preserve">Bajo </t>
  </si>
  <si>
    <t>Riesgo estratégico</t>
  </si>
  <si>
    <t>Riesgo de cumplimiento</t>
  </si>
  <si>
    <t>Riesgo operativo</t>
  </si>
  <si>
    <t>Riesgo de imagen</t>
  </si>
  <si>
    <t>Riesgo de tecnología</t>
  </si>
  <si>
    <t>Riesgo financiero</t>
  </si>
  <si>
    <t xml:space="preserve">Incumplimiento en los tiempos estipulados para la compra del predio </t>
  </si>
  <si>
    <t xml:space="preserve">Competencias insuficientes para el levantamiento topográfico </t>
  </si>
  <si>
    <t xml:space="preserve">Fallos judiciales
Reprocesos </t>
  </si>
  <si>
    <t>Mesas de concertación entre las comunidades afectadas</t>
  </si>
  <si>
    <t>Administración de matrices unificadas</t>
  </si>
  <si>
    <t xml:space="preserve">Revisión jurídica exhaustiva a la tradición de los predios ofertados para adquisición a comunidades indígenas y negras.
</t>
  </si>
  <si>
    <t xml:space="preserve">Errores en la elaboración de estudios jurídicos de títulos </t>
  </si>
  <si>
    <t>Errores en la formulación de los planes operativos de las iniciativas comunitarias</t>
  </si>
  <si>
    <t>Errores en la formulación de oferta de compra</t>
  </si>
  <si>
    <t xml:space="preserve">Deficiencias en la información obtenida de la implementación de un procedimiento </t>
  </si>
  <si>
    <t>Emitir conceptos sobre el mismo tema con distinta interpretación</t>
  </si>
  <si>
    <t>Vencimiento de términos</t>
  </si>
  <si>
    <t>Número de fallos contra la ANT / Número de fallos a favor de la ANT.</t>
  </si>
  <si>
    <t>Emisión de viabilidades positivas contrarias a la normatividad.</t>
  </si>
  <si>
    <t>Apoyo jurídico</t>
  </si>
  <si>
    <t xml:space="preserve">
 Seguimiento constante vía web (en los casos que sea posible), verificando así actuaciones que pudiesen surgir en la rama judicial.</t>
  </si>
  <si>
    <t xml:space="preserve"> Realizar grupos primarios semanales, donde se traten estos temas y unificando así la ruta jurídica a seguir.</t>
  </si>
  <si>
    <t>R18</t>
  </si>
  <si>
    <t>R32</t>
  </si>
  <si>
    <t>R36</t>
  </si>
  <si>
    <t>R37</t>
  </si>
  <si>
    <t>Desconocimiento de la norma vigentes
No contar con  la información  amplia y suficiente que se requiere para el Estudio Técnico</t>
  </si>
  <si>
    <t>Error en la limitación de la Propiedad,</t>
  </si>
  <si>
    <t xml:space="preserve">Realizar estudio pormenorizado de cada uno de los documentos allegados dentro de la solicitud. 
Realizar visitas técnicas de verificación. </t>
  </si>
  <si>
    <t>Ineficiencia en la administración del predio.
Omisión de aspectos sociales, económicos y geográficos.
Falta de seguimiento al estado de ocupación de los predios.</t>
  </si>
  <si>
    <t>Adquisición de predios con inconsistencias de requisitos</t>
  </si>
  <si>
    <t>Desgaste administrativo
Se genera una reprogramación en  la fecha de la inspección ocular</t>
  </si>
  <si>
    <t>Demoras en saneamiento de los predios</t>
  </si>
  <si>
    <t>Demora en la adjudicación o legalización de los predios</t>
  </si>
  <si>
    <t xml:space="preserve">Desconocimiento de la normatividad y del proceso. 
Incumplimiento del procedimiento.
No se solicita oportunamente PAC.
La entidad no cuenta con disponibilidad de recursos para efectuar los pagos oportunamente.
Manejo de expedientes por parte de las Uniones Temporales.
La desactualización de la caracterización del Predio. FNA. 
Emitir concepto que no concuerda con la realidad del predio .-SAE.  </t>
  </si>
  <si>
    <t>Informe de gestión de procesos de compra directa y adjudicaciones especiales.
Reuniones realizadas</t>
  </si>
  <si>
    <t>Procedimiento formalizado y publicado.</t>
  </si>
  <si>
    <t xml:space="preserve">Verificación y análisis periódico de las estrategias, metas y objetivos. </t>
  </si>
  <si>
    <t xml:space="preserve">
Preventivo</t>
  </si>
  <si>
    <t>R7</t>
  </si>
  <si>
    <t xml:space="preserve">Asesora de comunicaciones </t>
  </si>
  <si>
    <t xml:space="preserve"> Dirección y Sub Dirección de Asuntos Étnicos</t>
  </si>
  <si>
    <t>Oficina de Control Interno</t>
  </si>
  <si>
    <t>Programa formulado y aprobado</t>
  </si>
  <si>
    <t>Grupo de Compra Directa  y Adjudicaciones Especiales
Subdirección por Demanda y Descongestión
Subdirección Administración Tierras de la Nación</t>
  </si>
  <si>
    <t>Asesora de comunicaciones 
Oficina del Inspector de Tierras</t>
  </si>
  <si>
    <t>Respuesta inoportuna a las PQRSD</t>
  </si>
  <si>
    <t xml:space="preserve"> Pérdida de credibilidad e imagen Institucional 
Acciones legales contra la ANT
Posibles investigaciones y sanciones disciplinarias</t>
  </si>
  <si>
    <t xml:space="preserve">
Correos de alerta de vencimiento, que envía el Sistema de Gestión Documental - ORFEO al responsable del documento. </t>
  </si>
  <si>
    <t xml:space="preserve">                                                                                                                                                                Seguimiento por área de la respuesta oportuna a las PQRSD</t>
  </si>
  <si>
    <t>Informes mensuales de PQRSD sin atender o atendidas fuera de término</t>
  </si>
  <si>
    <t>Inconsistencias en el reporte y liquidación de las novedades laborales y prestacionales</t>
  </si>
  <si>
    <t>Perdidas de apropiación presupuestal</t>
  </si>
  <si>
    <t>Debilidades en el proceso de planeación
Seguimiento a la ejecución</t>
  </si>
  <si>
    <t>Generación de Estados Financieros que no sean razonables</t>
  </si>
  <si>
    <t>Calculo de las deducciones tributarias de manera incorrecta en las obligaciones</t>
  </si>
  <si>
    <t>Perdida de apropiación presupuestal
Posibles hallazgos Administrativos y/o fiscales</t>
  </si>
  <si>
    <t>Seguimiento presupuestal interno de las diferentes dependencias</t>
  </si>
  <si>
    <t>Mesas de seguimiento a la ejecución presupuestal</t>
  </si>
  <si>
    <t xml:space="preserve">Actas </t>
  </si>
  <si>
    <t>Pérdida o daño de correspondencia de entrada y salida de la entidad</t>
  </si>
  <si>
    <t>Falta de control en los documentos</t>
  </si>
  <si>
    <t>Planillas de entrada y salida de documentación</t>
  </si>
  <si>
    <t>Procedimiento de entrada y salida de correspondencia formalizado</t>
  </si>
  <si>
    <t xml:space="preserve">Clasificación  incorrecta de documentos en el momento de la radicación. </t>
  </si>
  <si>
    <t>No  contar con las herramientas idóneas para que el personal encargado clasifique la documentación recibida. 
No contar con personal idóneo en la radicación de correspondencia</t>
  </si>
  <si>
    <t>Vencimiento de términos. 
Reprocesos administrativos. 
Sanciones y/o multas</t>
  </si>
  <si>
    <t>Personal idóneo para la clasificación.</t>
  </si>
  <si>
    <t xml:space="preserve">Contar con una herramienta para la clasificación de Documentación. </t>
  </si>
  <si>
    <t xml:space="preserve">Procedimiento formalizado de clasificación
</t>
  </si>
  <si>
    <t>Acto administrativo para la adopción de reglamento para atención de PQRSD</t>
  </si>
  <si>
    <t>Subdirección Administrativa y Financiera
Secretaría General</t>
  </si>
  <si>
    <t>Herramienta formalizada</t>
  </si>
  <si>
    <t>Acto Administrativo oficializado</t>
  </si>
  <si>
    <t xml:space="preserve">Demoras en la ubicación de los expedientes requeridos  tanto por la entidad como por la ciudadanía. </t>
  </si>
  <si>
    <t xml:space="preserve">Recibir archivos en estado natural  del Incoder liquidado. *No contar con un inventario documental actualizado y unificado </t>
  </si>
  <si>
    <t>Actas de entrega de archivo por parte del Incoder Liquidado</t>
  </si>
  <si>
    <t>Base de Datos consolidada</t>
  </si>
  <si>
    <t xml:space="preserve">Capacitar al personal encargado de  organizar los archivos que produce la ANT </t>
  </si>
  <si>
    <t>Aplicación de las tablas de retención documental</t>
  </si>
  <si>
    <t>Base de datos</t>
  </si>
  <si>
    <t>Listado de Capacitación</t>
  </si>
  <si>
    <t>Muestras aleatorias de la aplicación</t>
  </si>
  <si>
    <t xml:space="preserve">Pérdida de documentos en los archivos de la Agencia </t>
  </si>
  <si>
    <t xml:space="preserve">Planilla de préstamo </t>
  </si>
  <si>
    <t>Procedimiento para préstamo formalizado</t>
  </si>
  <si>
    <t>Conciliaciones con las demás dependencias que intervienen en el proceso financiero</t>
  </si>
  <si>
    <t xml:space="preserve">Actas de Conciliación  </t>
  </si>
  <si>
    <t>Incumplimiento de las normas contables</t>
  </si>
  <si>
    <t>R65</t>
  </si>
  <si>
    <t>R66</t>
  </si>
  <si>
    <t>R67</t>
  </si>
  <si>
    <t>R68</t>
  </si>
  <si>
    <t>Ineficiencia en la realización del estudio jurídico preliminar y complementario.
Falsa Tradición jurídica del predio. 
Omisión de aspectos técnicos del predio, relevantes para el cumplimiento de requisitos.
Solicitudes de aclaración de cabida y/o linderos y avalúo con datos erróneos.
Falta de acompañamiento técnico de la autoridad nacional encargada de la información catastral, para la identificación y actualización de los elementos cartográficos de cada predio, así como el valor del avalúo.
Desconocimiento de la normatividad pertinente.
Omisión de datos importantes en la revisión del Formulario de Inscripción de Aspirantes a la selección y adjudicación de las tierras.
Ineficiencia en la objetividad para la precalificación y selección de los aspirantes para adjudicación de las tierras.
Desconocimiento de la normatividad que rige el proceso.
Presentación de documentación falsa por parte de los solicitantes y/o beneficiarios.
Expedir  el Acto administrativo de decisión sin el cumplimiento de los requisitos legales.</t>
  </si>
  <si>
    <t>Proyectar y expedir circular donde se comunique a los funcionarios de la entidad quiénes son las personas autorizadas para comunicar información oficial de la agencia a la ciudadanía o a los medios de comunicaciones y que la Oficina de Planeación es la fuente validadora de la información oficial.</t>
  </si>
  <si>
    <t xml:space="preserve">Consulta previa a la oficina de comunicaciones </t>
  </si>
  <si>
    <t xml:space="preserve">Manual de identidad corporativa </t>
  </si>
  <si>
    <t>Manual elaborado y publicado</t>
  </si>
  <si>
    <t>Estructurar el sistema de seguimiento considerando la cadena de valor en el ordenamiento social de la propiedad rural.</t>
  </si>
  <si>
    <t>Reporte mensual de avance de acopio de información secundaria interna de los municipios focalizados</t>
  </si>
  <si>
    <t xml:space="preserve">Generar información de referencia a partir del pilotaje, que permita calcular  la capacidad técnica y operativa necesaria y los proyectos de inversión para la intervención en los territorios 
</t>
  </si>
  <si>
    <t>Documento metodológico con la estrategia de seguimiento y monitoreo a la elaboración de los POSPR</t>
  </si>
  <si>
    <t>Mapa de riesgos institucional ANT V1 2017</t>
  </si>
  <si>
    <t>Programación</t>
  </si>
  <si>
    <t xml:space="preserve">
Filtros de verificación de la información y canales de comunicación directos con las áreas de la ANT</t>
  </si>
  <si>
    <t>Difundir información de trámites a través de gobernaciones, notarías.
Estrategia de comunicaciones dirigida a población con bajo nivel de escolaridad</t>
  </si>
  <si>
    <t>Estrategia implementada</t>
  </si>
  <si>
    <t>Capacitaciones y entrenamientos en control de la información documentada</t>
  </si>
  <si>
    <t>Retraso en la adjudicación de predios</t>
  </si>
  <si>
    <t xml:space="preserve">Desconocimiento de los requisitos legales  para hacer la transferencia de los predios.
Recibir la transferencia  a través de FMI  de predios que no han sido saneados físicamente. </t>
  </si>
  <si>
    <t>Incumplimiento de los requisitos mínimos técnicos y/o legales para la administración de los predios .</t>
  </si>
  <si>
    <t>Implementación de Software para el control, gestión y levantamiento de los proceso disciplinarios</t>
  </si>
  <si>
    <t>Software Implementado</t>
  </si>
  <si>
    <t>Oficina Jurídica</t>
  </si>
  <si>
    <t>Número de conceptos publicados en la web/Número de conceptos de interés general emitidos</t>
  </si>
  <si>
    <t>Número de viabilizadas con alcance o "recogidas" / Número total de viabilidades.</t>
  </si>
  <si>
    <t>Vencimiento de términos.  
Afectación directa al área misional al no proveer los documentos requeridos. 
Retrasos en la ejecución presupuestal de las áreas misionales. Posibles sanciones y/o multas.
Posibles acciones jurídicas en contra de la entidad</t>
  </si>
  <si>
    <t>% de seguimientos realizados a matriz de riesgos y plan de mejoramiento</t>
  </si>
  <si>
    <t>En los procedimientos administrativos especiales agrarios no está establecido un sistema de información.
Falta de control en la calidad de la información reportada en los sistemas de información.
Fallas en los equipos y dispositivos que soportan la infraestructura tecnológica del proceso (redes de datos, equipos de cómputo, servidores, equipos de seguridad, etc.)</t>
  </si>
  <si>
    <t>Pérdida de credibilidad de la ANTante otras entidades y la ciudadanía.
Retrasos, reprocesos y sobrecostos en el desarrollo de los procesos de formalización y procedimientos administrativos especiales agrarios.
Reportar información errónea, desactualizada, duplicada o inoportuna a las partes interesadas</t>
  </si>
  <si>
    <t>Unificar las bases de datos de los procedimientos administrativos especiales agrarios.
Realizar seguimiento y verificación mensualmente a los procesos de formalización finalizados, los cuales son reportados en SINERGIA.</t>
  </si>
  <si>
    <t xml:space="preserve">
Retrasos, reprocesos y sobre costos en el desarrollo de los procesos de formalización y procedimientos administrativos especiales agrarios.
Pérdida de credibilidad en la ANT y en la política ante otras entidades y la ciudadanía.
Hallazgos, observaciones y/o acciones sancionatorias por parte de los organismos de control.</t>
  </si>
  <si>
    <t xml:space="preserve">Errores de digitación 
Inexistencia de fuentes de información
Aplicación errónea del procedimiento  
Desconocimiento de las normas que regulan el procedimiento
Falta de capacitación del procedimiento al personal 
Perfil inadecuado </t>
  </si>
  <si>
    <t>Pérdidas económicas
Reproceso
Investigaciones disciplinarias
Retrasos en el desarrollo de las actividades propias del procedimiento
Sanciones para la entidad
Fallos judiciales</t>
  </si>
  <si>
    <t xml:space="preserve">Activos de la entidad desactualizados
Perdidas por acumulación de inservibles
Inventarios sobrevalorados </t>
  </si>
  <si>
    <t xml:space="preserve">Pérdida de vida útil de los bienes 
Obsolescencia de elementos 
Inexistencia de políticas institucionales para la depuración de activos inservibles
</t>
  </si>
  <si>
    <t>Retrasos en los procesos
Maltrato a los funcionarios públicos
Pérdidas económicas</t>
  </si>
  <si>
    <t>Manual de procedimientos             
Control a la fijación, desfijación y/o notificación de actos administrativos dentro de los términos y condiciones establecidos por la ley.</t>
  </si>
  <si>
    <t>Revisar la documentación adjunta al expediente.                                       
Verificar con los profesionales competentes.</t>
  </si>
  <si>
    <t>Validación en la redundancia de los datos</t>
  </si>
  <si>
    <t xml:space="preserve">Divulgación del conflicto entre las partes afectadas y entidades relacionadas </t>
  </si>
  <si>
    <t>Matriz de seguimiento y revisión de estudios jurídicos</t>
  </si>
  <si>
    <t xml:space="preserve">Experiencia concertada con perfiles relacionados </t>
  </si>
  <si>
    <t xml:space="preserve">Informe parcial de desempeño               </t>
  </si>
  <si>
    <t xml:space="preserve">Equipos calibrados
Verificación del folio de matrícula en la plataforma del IGAC
Análisis de los linderos inscritos en las escrituras
Capacitación en el procedimiento de levantamiento topográfico
Acta de acuerdo con los colindantes en la verificación de los linderos </t>
  </si>
  <si>
    <t>Falta de estandarización de formato de oferta
Incumplimiento en las metas de la Dirección y Sub Dirección de Asuntos Étnicos</t>
  </si>
  <si>
    <t xml:space="preserve">Demora en el cumplimiento de metas
Perdidas económicas
Reprocesos                  </t>
  </si>
  <si>
    <t>Desconocimiento de la normatividad y del proceso. 
Incumplimiento del procedimiento.
No se solicita oportunamente PAC.
La entidad no cuenta con disponibilidad de recursos para efectuar los pagos oportunamente.</t>
  </si>
  <si>
    <t>Retrasos en la entrega de resultados.
Incumplimiento de las metas del plan de acción y de los compromisos del Gobierno.
Quejas de la comunidad.
Reprocesos.
Vencimiento de términos legales.
Sanciones disciplinarias a los responsables.</t>
  </si>
  <si>
    <t>Procedimiento documentado.
Exponer y hacer pedagogía del procedimiento con la normatividad aplicable, los tiempos y los responsables,  a los contratistas del equipo.
Realizar seguimiento a las actividades del proceso sujetas a términos legales.
Realizar seguimiento al proceso de pago del predio.</t>
  </si>
  <si>
    <t xml:space="preserve">Procedimiento para la adquisición de predios y mejoras, Decreto 1071 de 2015 </t>
  </si>
  <si>
    <t xml:space="preserve">Verificación del cumplimiento de la norma </t>
  </si>
  <si>
    <t>Revisar programación de solicitud del PAC y solicitar oportunamente los recursos para pagos.
Realizar seguimiento a los tiempos de ejecución en cada etapa del proceso y generar alertas.</t>
  </si>
  <si>
    <t xml:space="preserve">Reuniones mensuales con el grupo de trabajo, para revisión cumplimiento del proceso.
Comités técnicos interinstitucionales ANT, IGAC, SNR en territorio para evaluar procesos de compra.
</t>
  </si>
  <si>
    <t xml:space="preserve">Reuniones mensuales con el equipo de trabajo, para revisión cumplimiento del proceso.
Filtros de revisión y aprobación institucional de las actividades de calificación y selección de adjudicatarios.
Filtros de revisión y aprobación institucional de la documentación para el estudio jurídico para los solicitantes y/o beneficiarios. </t>
  </si>
  <si>
    <t xml:space="preserve">Reuniones mensuales con el equipo de trabajo, para revisión cumplimiento del proceso.
Filtros de revisión y aprobación institucional de las actividades de calificación y selección de adjudicatarios. </t>
  </si>
  <si>
    <t>Procedimiento documentado.
Adopción de los procedimientos, con sus  formatos y modelos de documentos.
 Exponer y hacer pedagogía del procedimiento con la normatividad aplicable a los contratistas responsables del proceso.
Convenio interadministrativo Específico No. 2 del Convenio Marco No. 4700-16 IGAC No. 481 – ANT, suscrito entre el Instituto Geográfico Agustín Codazzi – IGAC y al Agencia Nacional de Tierras – ANT suscrito para adelantar aclaraciones de áreas y avalúos.
Revisión de la Oficina Jurídica del proceso.
Procedimiento documentado.
Adopción de los procedimientos, con sus  formatos y modelos de documentos.
Exponer y hacer pedagogía del procedimiento con la normatividad aplicable a los contratistas responsables del proceso.
Explicación del proceso para realizar la precalificación basados en el Acuerdo 349 de 2014.
Procedimiento documentado.
Socialización de los requisitos mínimos que se deben evaluar en la parte jurídica.
Revisión Jurídica Final previa a la expedición del Acto Administrativo Decisorio.</t>
  </si>
  <si>
    <t>Atención de la solicitud  cumplimento los parametros establecidos en la Ley y en los procedimientos internos de la ANT.
Programar la fecha  de inspección Ocular con antelación suficiente para  cumplir con los tiempos.
Constancias de fecha, hora y firma de las notificaciones y publicaciones a realizar.</t>
  </si>
  <si>
    <t>Verificación de las Acciones de Saneamientos antes de verificar la transferencia y el registro.
Suspender los tramites de asignación de predios hasta tanto no se verifique el saneamiento previo.</t>
  </si>
  <si>
    <t xml:space="preserve">Revisar programación de solicitud del PAC y solicitar oportunamente los recursos para pagos.
Realizar seguimiento a los tiempos de ejecución en cada etapa del proceso y generar alertas.
Realizar Revisiones técnicas presenciales.
Realizar al inicio del procedimiento la verificación del estado del inmueble.
Reuniones mensuales con el grupo de trabajo, para revisión cumplimiento del proceso.
Reuniones mensuales con el equipo de trabajo, para revisión cumplimiento del proceso.
 Filtros de revisión y aprobación institucional de las actividades de calificación y selección de adjudicatarios. </t>
  </si>
  <si>
    <t xml:space="preserve">Procedimiento documentado.
Exponer y hacer pedagogía del procedimiento con la normatividad aplicable, los tiempos y los responsables,  a los contratistas del equipo.
Realizar seguimiento a las actividades del proceso sujetas a términos legales.
Realizar seguimiento al proceso de pago del predio.
Retroalimentación con las Uniones Temporales sobre la gestión realizada con el fin de unificar criterios.
Socialización por medio de correo electrónico sobre la la unificación de la información recibida y enviada.
Realizar  de manera conjunta la Caracterización y los tramites de Adjudicación.
Requerir  las viabilidades de SAE, antes de verificar la transferencia en el FMI. </t>
  </si>
  <si>
    <t>Retrasos en la entrega de resultados.
Incumplimiento de las metas del plan de acción y de los compromisos del Gobierno .
Quejas de la comunidad
Reprocesos
Vencimiento de términos legales.
Sanciones disciplinarias a los responsables.
Desgates Administrativo
Retraso en las actividades de adjudicación
Crecimiento de de cargas económicas.</t>
  </si>
  <si>
    <t xml:space="preserve">Atención de la las oposiciones.- para dar cumplimento a los parámetros establecidos en la Ley y en los procedimientos internos de la ANT.  
Identificar el tipo de Estudio a realizar- Estructurar las necesidades básicas del estudio.
Revisar y analizar el marco normativo  aplicativo al estudio.  </t>
  </si>
  <si>
    <t xml:space="preserve">Reuniones mensuales con el equipo de trabajo, para revisión cumplimiento del proceso.
 Filtros de revisión y aprobación institucional de las actividades de calificación y selección de adjudicatarios. </t>
  </si>
  <si>
    <t>Incumplimiento de metas. 
Reprocesos.
Retrasos en la entrega de resultados.
Incumplimiento de las metas del plan de acción y de los compromisos del Gobierno .
Quejas de la comunidad.
Problema de Orden Público.</t>
  </si>
  <si>
    <t>Comités de seguimiento</t>
  </si>
  <si>
    <t xml:space="preserve">Reuniones mensuales con el grupo de trabajo, para revisión cumplimiento del proceso.
Comités técnicos interinstitucionales para el proceso de administración.
</t>
  </si>
  <si>
    <t>No generación de copias de seguridad.
Errores en la generación de copias de seguridad de los equipos y servidores.
Errores en el diseño y construcción de los sistemas de información.
Fallas en la infraestructura tecnológica.
Falencias en los controles de seguridad informática.
Ausencia de auditoria en los sistemas de información.
Fallas en la auditoria de los sistemas de información.
Ausencia de Plan de Continuidad del Negocio .
Ausencia de controles de seguridad sobre la infraestructura actual.
Actos vandálicos y/o terrorismo que generen pérdida de infraestructura de almacenamiento (perdida de discos de almacenamiento de la SAN), destrucción, pérdida, extravío, robo, daño o alteración de información en medio físico o lógico.
Accesos no permitidos a la infraestructura tecnológica.
Problemas, fallas o no disponibilidad de los servicios como internet, aire acondicionado, energía.</t>
  </si>
  <si>
    <t xml:space="preserve">Generación programada de copias de seguridad y respaldo (documentos digitalizados,  servidores de  bases de datos  y web misionales de la organización)  en un data center externo (azure) diariamente.
Ejecución de plan de pruebas de los sistemas de información de la entidad.
Controles de acceso a los sistemas de información (Autenticación basada en el sistema de información, autenticación por directorio activo y autenticación por token).
Atención y corrección de incidencias sobre los sistemas de información.
Pruebas automáticas de integridad a las copias de seguridad.
Control de acceso al edificio (Biométrico y CCTV)
Control de acceso a la infraestructura tecnológica ( a través de directorio activo).
Controles perimetrales de seguridad (firewall).
Validación del análisis del requerimientos para la construcción de los sistemas de información misionales.
</t>
  </si>
  <si>
    <t xml:space="preserve">Afectación en el desarrollo de las actividades misionales y de apoyo.
Afectación directa a los beneficiarios de la entidad en la prestación del servicio.
Investigaciones por parte de órganos de control.
Incumplimiento de los ejes estratégicos de la entidad.
Entrega de información no confiable a los grupos de interés.
Afectación a otras entidades en su gestión por información faltante.
Incumplimiento contractual y/o sanciones.
</t>
  </si>
  <si>
    <t xml:space="preserve">
Implementación de la políticas de seguridad de información sobre los sistemas.
Implementación del procedimiento de construcción de software.
Diseño e implementación de las líneas de servicios para atender las necesidades de los usuarios.
Creación del plan de continuidad del negocio.</t>
  </si>
  <si>
    <t xml:space="preserve">
Resolución de aprobación de las políticas de seguridad de la información divulgada.
Número de sistemas de información en los cuales se ha implementado el procedimiento de construcción de software/Total de sistemas de información existentes.
Numero de líneas de servicios tecnológicos implementados/ Numero de líneas de servicios definidos en la estrategia (25)
Un plan creado
</t>
  </si>
  <si>
    <t>Errores en la planeación de  fechas de entrega de productos. 
Recurso Humano insuficiente para la generación de productos o Rotación de personal. 
Infraestructura de hardware y software insuficiente.
Incumplimiento de terceros en caso de que exista un proceso contractual frente al sistema de información 
Falta de claridad de la necesidad por parte del proceso solicitante que genera desviaciones o modificaciones del producto final.
6. Falta de oportunidad en la definición de los procesos misionales de la ANT</t>
  </si>
  <si>
    <t>Incumplimiento de los acuerdos de confidencialidad por parte de los usuarios.
Acceso a personal no autorizado a las herramientas de información de la entidad.
Ausencia de políticas de seguridad.
Desconocimiento de las políticas de la entidad e implicaciones legales que acarrea la divulgación no autorizada de información.
Sabotaje de equipos, medios, información o documentos por personal no autorizado.
Pérdida/robo de equipos de cómputo o medios removibles en los que se almacena información confidencial/sensible en texto claro.</t>
  </si>
  <si>
    <t>Problemas de seguridad a los beneficiarios de los programas de la entidad.
Afectación directa a los usuarios de la entidad en la prestación del servicio
Investigaciones por parte de órganos de control.
Incumplimiento normativo "habeas data"</t>
  </si>
  <si>
    <t>Retraso en las actividades misionales de la entidad
Represamiento de información en áreas misionales.
Retrasos en otros desarrollos planeados en la Subdirección de Sistemas de Información de Tierras.
Inoportunidad en la contestación de requerimientos de Ley de la entidad.
Mala imagen del área que presta el servicio y de la entidad..</t>
  </si>
  <si>
    <t xml:space="preserve">Planes de trabajo donde se determina el recurso necesario para el cumplimiento de las actividades o productos planteados.
Se cuenta con una plataforma de infraestructura en la nube (azure) que permite escalar cuando los productos de hardware y software (propiedad de la entidad) son insuficientes.
Levantamiento de requerimientos antes de iniciar con el desarrollo del producto.
Control de las actividades detalladas del equipo de desarrollo a través de team fundation services.
</t>
  </si>
  <si>
    <t>Crear el control de las actividades de todo el ciclo de vida (análisis, diseño, desarrollo, pruebas, implementación y despliegue) a través de team fundation services.
Creación de procedimientos de construcción de Software.</t>
  </si>
  <si>
    <t xml:space="preserve">Aplicación de procedimiento de creación de software a módulos desarrollados ( Módulos funcionales  del Sistema Integrado de Tierras Persona Natural , EDP,  Procesos Agrarios).
Procedimientos de construcción de Software. </t>
  </si>
  <si>
    <t>Política de seguridad de la información aprobadas y socializadas.</t>
  </si>
  <si>
    <t>Formalización de política de seguridad de la información.</t>
  </si>
  <si>
    <t xml:space="preserve">Acuerdo de confidencialidad de información.
Control de acceso por aplicativo, directorio activo, perimetral y físico. </t>
  </si>
  <si>
    <t>Diagnostico de la calidad de la información a las bases de datos.
Centralizar las salidas de información a través de la Subdirección de Sistemas de Información de Tierras.</t>
  </si>
  <si>
    <t>Construcción del Registro Único de Usuarios.
Construcción Sistema Integrado de Tierras (6 módulos).
Diseño e implementación del proyecto de calidad de datos de la organización.</t>
  </si>
  <si>
    <t xml:space="preserve">Número de sistemas identificados que alimentan el registro único de usuarios.
Aplicación de procedimiento a módulos desarrollados/Aplicación del procedimiento (6 Módulos funcionales  del Sistema Integrado de Tierras (Persona Natural , EDP, 4 Procesos Agrarios)). Cantidad 6
Numero de datos correctos por Sistema/ Numero de total de datos por sistema. </t>
  </si>
  <si>
    <t xml:space="preserve">
Falta de claridad de la necesidad por parte del proceso solicitante que genera desviaciones o modificaciones del producto final.
Falta de divulgación de los sistemas de información.
Falta de documentación de los sistemas de información ( Manuales de usuario).
Resistencia al cambio (Cultural).
Sistemas de información complejos y de difícil uso.
Procedimientos no definidos por parte de las áreas de la entidad.
No contar con un plan de pruebas en la construcción del software.
Falta de prestación del  soporte tecnológico de la herramienta.
</t>
  </si>
  <si>
    <t xml:space="preserve">Detrimento patrimonial.
Afectación directa a las áreas misionales.
Afectación directa a los beneficiarios de programas de la ANT.
Desaprovechamiento de los recursos de infraestructura tecnológica.
Perdida de gobierno del dato de la entidad.
Perdida de gobierno de aplicaciones de la entidad.
</t>
  </si>
  <si>
    <t>Levantamiento de inventario de los sistemas de información recibidos del INCODER. 
Construcción del modelo conceptual de la organización.
Levantamiento del flujo de procesos por parte del área de requerimientos de la ANT, enfocado a los 6 módulos del Sistema Integrado de Tierras.
Ajustar y adaptar  los  sistemas de información recibidos del INCODER  para que se cumplan con las necesidades de la ANT.
Capacitaciones en el uso de las herramientas de información.
Aprovechamiento de los recursos tecnológicos heredados del  INCODER que no se utilizaban o aprovechaban. (SharePoint (reemplazo de exceles y repositorio de arquitectura))
Se realizan capacitaciones tras la entrega de un producto (reporte de información y/o plataforma tecnológica).
Elaboración y ejecución del plan de pruebas en el proceso de construcción del software.
Diseño e implementación de la mesa de servicios.</t>
  </si>
  <si>
    <t xml:space="preserve">Construcción del procedimiento de calidad de datos que se aplicará a los sistemas de información misionales que la ANT adquiera más los sistemas legados.
Formalización del procedimiento de construcción de Software.
Operación de la mesa de servicios
</t>
  </si>
  <si>
    <t xml:space="preserve">Un procedimiento de calidad de datos.
8 Procedimientos de construcción de software. 
Incidencias atendidas </t>
  </si>
  <si>
    <t>Diagnóstico ineficiente y planificación imprecisa de las necesidades del personal.
Falta de ejecución de las actividades de bienestar y/o capacitación.
Falta de recursos para la ejecución de programas.</t>
  </si>
  <si>
    <t>Desmejoramiento del ambiente laboral.
No cumplimiento de la misión, visión y objetivos institucionales.</t>
  </si>
  <si>
    <t>Fallas en liquidación de la nómina de acuerdo con la herramienta utilizada.
Desconocimiento o inoportunidad del reporte de novedades en la liquidación de nómina.
Falta de políticas internas de operación</t>
  </si>
  <si>
    <t>No pago
Errores en la liquidación de los pagos
Pago inoportuno.</t>
  </si>
  <si>
    <t xml:space="preserve"> Documentar y publicar los conceptos jurídicos de interés general en la sección normativa web
</t>
  </si>
  <si>
    <t xml:space="preserve"> Contratar una persona natural o jurídica que realice la vigilancia y defensa judicial de la ANT.</t>
  </si>
  <si>
    <t>Creación de sesiones de discusión.
Socializar los cambios en la normatividad o interpretaciones de la oficina.</t>
  </si>
  <si>
    <t xml:space="preserve">Plantas provistas parcialmente
</t>
  </si>
  <si>
    <t>Ineficiente gestión disciplinaria
Dificultades en la consecución de antecedentes documentales</t>
  </si>
  <si>
    <t>Vencimiento de términos
Pérdida de credibilidad y confianza</t>
  </si>
  <si>
    <t xml:space="preserve"> Perdida de imagen institucional
Afectación negativa en la toma de decisiones 
</t>
  </si>
  <si>
    <t>Discusiones semanales de grupo primario.
Circular con directrices para solicitud de conceptos</t>
  </si>
  <si>
    <t xml:space="preserve"> Deficiencia en los sistemas de información que no permite una trazabilidad.
Desconocimiento del estado procesal actual, debido a la deficiente entrega de procesos judiciales entregados por el extinto INCODER.</t>
  </si>
  <si>
    <t xml:space="preserve"> Erogaciones dinerarias por fallos contra al ANT.
Sanciones disciplinarias contra funcionarios de la ANT.</t>
  </si>
  <si>
    <t>Interpretaciones de la normatividad no unificada.
Vacíos jurídicos que podrían generar la toma de decisiones erróneas.</t>
  </si>
  <si>
    <t xml:space="preserve"> Afectación negativa en la imagen de entidad.
Demandas contra la ANT.</t>
  </si>
  <si>
    <t xml:space="preserve">Retrasos en el proceso de Análisis del Sector
Análisis de mercado impreciso y/o ineficiente
</t>
  </si>
  <si>
    <t xml:space="preserve">Incumplimientos
Multas, sanciones, inhabilidades
Detrimento patrimonial
Procesos fiscales, disciplinarios, administrativos
</t>
  </si>
  <si>
    <t>Posibles observaciones o hallazgos por parte de Control Interno y/o los entes de control.
Incumplimientos de la legislación vigente</t>
  </si>
  <si>
    <t>Posibles pérdidas o daños en los bienes 
Posibles procesos disciplinarios y/o sancionatorios
Incertidumbre en los estados financieros</t>
  </si>
  <si>
    <t>Falta de sistematización del inventario</t>
  </si>
  <si>
    <t>Fallas en el seguimiento de la ejecución de los contratos de servicios 
Interrupción en el suministro de servicios públicos por motivos técnicos (energía, acueducto, internet, etc.)
Inconsistencias en los pagos de los servicios públicos</t>
  </si>
  <si>
    <t xml:space="preserve">Interrupción del servicio requeridos para la operación 
Gastos adicionales (interés)
Demandas 
Incumplimientos </t>
  </si>
  <si>
    <t>Fallas en la planeación asociada al cumplimiento del cronograma
No tener contratos vigentes requeridos para el cumplimiento del cronograma</t>
  </si>
  <si>
    <t xml:space="preserve">Deterioro de los bienes de Agencia
Observaciones administrativas en los procesos de control 
Dificultades operativas en la prestación del servicio </t>
  </si>
  <si>
    <t>Procedimientos no documentados y socializados
Omisión en verificación de los documentos necesarios para los registros
Deficiencias en la planeación de la ejecución frente a los tiempos requeridos para el trámite  financiero por parte de las áreas ejecutoras.
Falta de verificación por parte de los supervisores y/o área técnica que solicita el trámite</t>
  </si>
  <si>
    <t>Posibles investigaciones y sanciones penales, disciplinarias, fiscales y administrativa.
Pérdida de recursos</t>
  </si>
  <si>
    <t>Envío inoportuno y/o inexacto de las solicitudes de pago a la financiera por parte de los supervisores de los contratos</t>
  </si>
  <si>
    <t xml:space="preserve">Inadecuada ejecución del PAC, que afecta el cumplimiento de compromisos, metas, asignación y disponibilidad de recursos 
Sanciones por parte del Ministerio de Hacienda 
</t>
  </si>
  <si>
    <t>Inexistencia de un cronograma que establezca los informes que deben presentarse con los términos respectivos.
Falta de seguimiento por parte del equipo de control interno al cronograma de presentación de informes. 
Desconocimiento de normas existentes o actualizaciones normativas.</t>
  </si>
  <si>
    <t>Investigaciones de tipo disciplinario y fiscal.
Sanciones para la entidad.
Pérdida de imagen institucional.</t>
  </si>
  <si>
    <t>Hacer seguimiento en las reuniones del área de control interno a los informes que deben presentarse.
Revisión permanente del portal web de la Contraloría General de la República, DAFP y otras entidades, sobre cambios en disposiciones normativas o generación de nuevas disposiciones.</t>
  </si>
  <si>
    <t xml:space="preserve">Elaborar un cronograma con los informes que deben presentarse y los términos de presentación.
</t>
  </si>
  <si>
    <t xml:space="preserve">Formular el Programa anual de auditorías con tiempos asequibles que permitan prever contingencias.
</t>
  </si>
  <si>
    <t>Hacer seguimiento en las reuniones del área de control interno a las auditorías que deben realizarse y a la ejecución de las mismas.</t>
  </si>
  <si>
    <t xml:space="preserve">
No contar con elementos de evaluación sobre el estado de los procesos y dependencias de la entidad.
Pérdida de oportunidad en las observaciones realizadas a las dependencias y procesos de la entidad.</t>
  </si>
  <si>
    <t>Coyunturas en los procesos de la entidad que no permitan atender las auditorías.
Falta de seguimiento al programa anual de auditorías de la entidad.</t>
  </si>
  <si>
    <t xml:space="preserve">Falta de definición de la periodicidad para hacer seguimiento al Plan de mejoramiento y matriz de riesgos.
</t>
  </si>
  <si>
    <t xml:space="preserve">Afectaciones en la operación y gestión de los procesos de la Agencia.
</t>
  </si>
  <si>
    <t xml:space="preserve">Hacer seguimiento en las reuniones del área de control interno a las auditorías que deben realizarse y a la ejecución de las mismas.
</t>
  </si>
  <si>
    <t>Realizar seguimientos trimestrales al mapa de riesgos y plan de mejoramiento de los procesos de la entidad.</t>
  </si>
  <si>
    <t xml:space="preserve">
Socializar las disposiciones vigentes en materia de reporte de planes de mejoramiento y matrices de riesgo.</t>
  </si>
  <si>
    <t>Desconocimiento de las disposiciones establecidas para la gestión de riesgos y planes de mejoramiento.</t>
  </si>
  <si>
    <t>Afectaciones en la operación y gestión de los procesos de la Agencia.</t>
  </si>
  <si>
    <t>Desconocimiento y/o interpretación inadecuada de la política pública para el sector rural.
Desconocimiento del contexto, del entorno y de la situación de la Agencia.
Desconocimiento de la normativa vigente relacionada con la Agencia.</t>
  </si>
  <si>
    <t>Desconocimiento de las normas y procesos relacionados con la planeación presupuestal.
Inadecuada definición de necesidades presupuestales.
Inadecuada estimación presupuestal por parte de las dependencias.
Desconocimiento de la metodología de formulación de proyectos de inversión. 
Desconocimiento en el manejo de herramientas definidas para la planeación presupuestal.</t>
  </si>
  <si>
    <t>Deficiente generación de información interna.
Deficiencia en la elaboración y consolidación de los informes de gestión.
Falta de directrices sobre canal único de comunicación.</t>
  </si>
  <si>
    <t>Desconocimiento en el uso de las insignias de la entidad.
Falta de definición de los formatos oficiales de la entidad con sus símbolos.
Mal manejo de la imagen institucional (símbolos, nombre, colores, entre otros)</t>
  </si>
  <si>
    <t>Información de la ANT no llega al público objetivo</t>
  </si>
  <si>
    <t xml:space="preserve"> Los canales de comunicación no son efectivos.
La población campesina y de los grupos étnicos  no tiene acceso a la información de la agencia por medios electrónicos.</t>
  </si>
  <si>
    <t>Quejas de los ciudadanos por desconocimiento de la Entidad.
Pérdida de imagen institucional.
Espacio a tramitadores para que se aprovechen de la  poblacion objetivo de la Agencia.</t>
  </si>
  <si>
    <t xml:space="preserve">UGT en operación que brindan información en la región y puntos de atención.
Manejo de las redes sociales para contestar dudas a grupos de interés </t>
  </si>
  <si>
    <t>Realizar campañas internas para educar y concientizar a través de medios electrónicos como el correo institucional o la intranet de la entidad, sobre el uso adecuado de la imagen institucional.</t>
  </si>
  <si>
    <t>Definición, implementación y/o consolidación de una arquitectura empresarial institucional que no responde a las necesidades de la entidad</t>
  </si>
  <si>
    <t>Ausencia de buenas prácticas para gobierno de arquitectura.
 Ausencia de estrategias de gobierno de Tecnologías de la Información. 
 Procesos y procedimientos de las diferentes áreas de la entidad inconsistentes o con poco detalle.
 Falta de apoyo del nivel directivo para el desarrollo del ejercicio de arquitectura empresarial.
 Falta de disponibilidad presupuestal para apoyar los procesos de definición, construcción y consolidación. 
 Falta de recurso humano calificado e idóneo para el desarrollo de las fases y los componentes de arquitectura  empresarial.
 Visión de arquitectura no definida.
 Inexistencia de principios de arquitectura.
 Proyectos de tecnología desarticulados.</t>
  </si>
  <si>
    <t>Definición incorrecta de las lineas estrategicas en tecnológias de la información y las comunicaciones.
Detrimento patrimonial.
Afectación sobre el alcance, tiempo y costo de las operaciones en los procesos de la ANT.
Afectación directa o indirecta a los beneficiarios de programas de la ANT.
Sobrecostos en componentes de tecnologías de la información.
Compras o adquisiciones de infraestructura y plataformas tecnológicas de la organización no planeadas.
Falta de optimización y automatización de procesos de la entidad.
Sobredimensionamiento de la capacidad de los procesos de la entidad.
Sobredimensionamiento de la infraestructura adquirida.</t>
  </si>
  <si>
    <t xml:space="preserve">
Generar conciencia en los directivos de la organiozación sobre la capacidad de la Arquitectura empresarial.
Realización del estado actual de la arquitectura empresarial de la entidad.
Elaboración de fichas técnicas del área de arquitectura empresarial junto con la Oficina de Soporte Tecnológico. 
Optimizaciòn de infraestructura tecnológica.
</t>
  </si>
  <si>
    <t xml:space="preserve">Implementaciòn de una Oficina de Gestión de Proyectos (PMO) para la articulación, seguimiento y control de los proyectos TIC de la Entidad.
Establecer una mesa técnica de Arquitectura Empresarial para la toma de decisiones.
Diseñar, implementar y divulgar el gobierno de TIC.
</t>
  </si>
  <si>
    <t>Oficina de Gestión de Proyectos (PMO) implementada
Resolución de creación de la mesa técnica
Aprobación y divulgación de las políticas, sus lineamientos, visión y principios de arquitectura
Medios de divulgación</t>
  </si>
  <si>
    <t>Procedimientos documentados para gestionar el conocimiento en la agencia y la manera de controlar la información documentada.</t>
  </si>
  <si>
    <t xml:space="preserve">Alto volumen de PQRSD que ingresan a la Entidad </t>
  </si>
  <si>
    <t>Atraso en la formulación del Plan del Ordenamiento Social de la Propiedad - Fase Operativa</t>
  </si>
  <si>
    <t xml:space="preserve">Planificación del Ordenamiento Social de la Propiedad Rural 
</t>
  </si>
  <si>
    <t xml:space="preserve">Planificación del Ordenamiento Social de la Propiedad Rural </t>
  </si>
  <si>
    <t>Insuficiente capacidad técnica y operativa adquirida para intervenir de forma simultánea en todos los municipios priorizados en los planes operativos.</t>
  </si>
  <si>
    <t xml:space="preserve">Priorización de un elevado número de municipios para elaborar los  POSPR antes de finalizar la fase de pilotaje.
No se cuenta con información de referencia para calcular la capacidad técnica y operativa necesaria para realizar la intervención de forma simultánea. </t>
  </si>
  <si>
    <t xml:space="preserve"> No tener la capacidad operativa.
  Falta de alertas tempranas.
  Insuficiencia de presupuesto.
  Falta de autocontroles.
  Sentencias proferidas por parte de los jueces fuera de los tiempos establecidos.
 Al realizar la inscripción en la Oficina de Registro de Instrumentos Públicos (ORIP) los datos registrales  no coinciden con el levantamiento predial.</t>
  </si>
  <si>
    <t>Discrepancia entre los distintos grupos étnicos  
Inconformidad con los procedimientos realizados por la ANT</t>
  </si>
  <si>
    <t xml:space="preserve">Asesoría inadecuada. 
Desconocimiento técnico  y/o de la identidad cultural de los grupos étnicos.         </t>
  </si>
  <si>
    <t>Retraso en la ejecución de la iniciativa                               
Demora por usos y costumbres étnicos</t>
  </si>
  <si>
    <t>Reprocesos
érdidas económicas
Fallos judiciales</t>
  </si>
  <si>
    <t>Incumplimiento de metas.
Reprocesos.
Incumplimiento de los acuerdos de Gobierno en materia de dotación de tierras mediante programas especiales.
Quejas de la comunidad.
Detrimento de la imagen de la ANT.
Sanciones disciplinarias a los responsables.</t>
  </si>
  <si>
    <t xml:space="preserve">Incumplimiento en la aceptación de la solicitud de la adjudicación del predio baldío a  EDP.
Emitir  auto de aceptación sin el cumplimiento de los requisitos para el efecto.   
Incumplimiento de los términos de publicidad establecidos en la Ley. </t>
  </si>
  <si>
    <t>Rechazo  del  estudio técnico realizado
Desgaste  financiero, técnico y administrativo para la ANT.
Retraso en el cumplimiento de metas Misionales de la ANT.
Emitir  un auto de archivo de un expediente sin el cumplimiento de los requisitos.
Desgaste administrativo.</t>
  </si>
  <si>
    <t xml:space="preserve">El estudio realizado  no cumple con los parámetros legales para la emisión de la decisión. 
Emitir auto de  inicio  sin el cumplimiento de los requisitos para el efecto.   </t>
  </si>
  <si>
    <t xml:space="preserve">Modificación a la decisión inicial emitida por  la ANT. 
Reprogramación para nuevo análisis de verificación  de requisitos y visitas técnicas. </t>
  </si>
  <si>
    <t>Errores en el procesamiento de la información en la infraestructura tecnológica.
Falta de control en el ingreso de datos a la plataforma tecnológica.
Alimentación errónea de los sistemas de información por parte de los usuarios responsables.
Falta de sistemas de información para los procesos misionales.
Errores en la exportación de información de los sistemas como resultado de una solicitud interna o externa.
Cambios de la configuración de la infraestructura tecnológica.
Degradación del rendimiento de las aplicaciones o la red.</t>
  </si>
  <si>
    <t>Generación de información de mala calidad.
Afectación en la gestión de la entidad por problemas en la información producida.
Afectación a los usuarios de los sistemas de información de la entidad.
Afectación en la planificación de los procesos en la entidad
Afectación a otras entidades que requieren y solicitan información de la ANT.
Afectación de la imagen institucional.
Falta de credibilidad en los sistemas de información de la ANT.</t>
  </si>
  <si>
    <t xml:space="preserve">Falta de formulación de política interna de encargos.
Limitaciones dadas por la legislación vigente.
Falta de recursos físicos para ubicación de puestos de trabajo al momento de la vinculación </t>
  </si>
  <si>
    <t>Deficiencia en los sistemas de información que no permite trazabilidad.
 Falta de unificacion de criterios al interior de la dependencia.</t>
  </si>
  <si>
    <t>Desconocimiento de las funciones y las responsabilidades de supervisión.</t>
  </si>
  <si>
    <t xml:space="preserve">Falta de mantenimiento a la infraestructura tecnológica.
Falta de políticas de seguridad de la información.
</t>
  </si>
  <si>
    <t xml:space="preserve">Falta de control en  la creación y manejo de expedientes.
Deficiencias en el control de los préstamos documentales. </t>
  </si>
  <si>
    <t>Reprocesos administrativos
Incumplimientos
Multas, sanciones
Procesos fiscales, disciplinarios, administrativos</t>
  </si>
  <si>
    <t xml:space="preserve">Vencimiento de términos. 
Solicitudes de los peticionarios sin atender.
Reprocesos administrativos. </t>
  </si>
  <si>
    <t>Afectación en la gestión misional y de operación de la Agencia
Falta de integridad en la información</t>
  </si>
  <si>
    <t xml:space="preserve">Programación del PAC
Ejecución de la programación </t>
  </si>
  <si>
    <t>Verificación de registros o reportes
Revisar los registros de información. 
Revisar periódicamente los reportes de información.</t>
  </si>
  <si>
    <t>Identificación de actividades críticas y las actividades de control en cada procedimiento.
Verificación, revisión y validación de procedimientos</t>
  </si>
  <si>
    <t>Política Interna de Encargos
Formalización de la política</t>
  </si>
  <si>
    <t>Aplicativo para liquidar Nómina (SIGEP módulo nómina).
Implementación de un software para la liquidación de la nómina.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</si>
</sst>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C0A]d\-mmm\-yy;@"/>
  </numFmts>
  <fonts count="13" x14ac:knownFonts="1">
    <font>
      <sz val="11"/>
      <color theme="1"/>
      <name val="Calibri"/>
      <family val="2"/>
      <scheme val="minor"/>
    </font>
    <font>
      <sz val="11"/>
      <color theme="1"/>
      <name val="Calibri"/>
      <family val="2"/>
      <scheme val="minor"/>
    </font>
    <font>
      <b/>
      <sz val="14"/>
      <color rgb="FF0070C0"/>
      <name val="Calibri"/>
      <family val="2"/>
      <scheme val="minor"/>
    </font>
    <font>
      <b/>
      <sz val="14"/>
      <color theme="9" tint="-0.249977111117893"/>
      <name val="Calibri"/>
      <family val="2"/>
      <scheme val="minor"/>
    </font>
    <font>
      <b/>
      <sz val="14"/>
      <color rgb="FFA50021"/>
      <name val="Calibri"/>
      <family val="2"/>
      <scheme val="minor"/>
    </font>
    <font>
      <b/>
      <sz val="14"/>
      <color rgb="FF993300"/>
      <name val="Calibri"/>
      <family val="2"/>
      <scheme val="minor"/>
    </font>
    <font>
      <b/>
      <sz val="12"/>
      <name val="Arial Narrow"/>
      <family val="2"/>
    </font>
    <font>
      <sz val="12"/>
      <name val="Arial Narrow"/>
      <family val="2"/>
    </font>
    <font>
      <sz val="12"/>
      <color theme="1"/>
      <name val="Arial Narrow"/>
      <family val="2"/>
    </font>
    <font>
      <sz val="12"/>
      <name val="Calibri"/>
      <family val="2"/>
      <scheme val="minor"/>
    </font>
    <font>
      <sz val="11"/>
      <color rgb="FF00B050"/>
      <name val="Calibri"/>
      <family val="2"/>
      <scheme val="minor"/>
    </font>
    <font>
      <sz val="11"/>
      <name val="Calibri"/>
      <family val="2"/>
      <scheme val="minor"/>
    </font>
    <font>
      <b/>
      <sz val="48"/>
      <color theme="9" tint="-0.499984740745262"/>
      <name val="Arial Narrow"/>
      <family val="2"/>
    </font>
  </fonts>
  <fills count="20">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FFF99"/>
        <bgColor indexed="64"/>
      </patternFill>
    </fill>
    <fill>
      <patternFill patternType="solid">
        <fgColor rgb="FF996633"/>
        <bgColor indexed="64"/>
      </patternFill>
    </fill>
    <fill>
      <patternFill patternType="solid">
        <fgColor rgb="FFFF5050"/>
        <bgColor indexed="64"/>
      </patternFill>
    </fill>
    <fill>
      <patternFill patternType="solid">
        <fgColor theme="0"/>
        <bgColor indexed="64"/>
      </patternFill>
    </fill>
    <fill>
      <patternFill patternType="solid">
        <fgColor theme="8" tint="-0.249977111117893"/>
        <bgColor indexed="64"/>
      </patternFill>
    </fill>
    <fill>
      <patternFill patternType="solid">
        <fgColor rgb="FFD29B00"/>
        <bgColor indexed="64"/>
      </patternFill>
    </fill>
    <fill>
      <patternFill patternType="solid">
        <fgColor rgb="FFFF4747"/>
        <bgColor indexed="64"/>
      </patternFill>
    </fill>
    <fill>
      <patternFill patternType="solid">
        <fgColor rgb="FFCBCA96"/>
        <bgColor indexed="64"/>
      </patternFill>
    </fill>
    <fill>
      <patternFill patternType="solid">
        <fgColor rgb="FFFF0000"/>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s>
  <borders count="13">
    <border>
      <left/>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37">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2" xfId="0" applyBorder="1" applyAlignment="1">
      <alignment horizontal="center" vertical="center" wrapText="1"/>
    </xf>
    <xf numFmtId="0" fontId="0" fillId="0" borderId="2" xfId="0" applyBorder="1" applyAlignment="1">
      <alignment horizontal="center" wrapText="1"/>
    </xf>
    <xf numFmtId="0" fontId="0" fillId="15" borderId="2" xfId="0" applyFill="1" applyBorder="1" applyAlignment="1">
      <alignment horizontal="center" wrapText="1"/>
    </xf>
    <xf numFmtId="0" fontId="0" fillId="12" borderId="2" xfId="0" applyFill="1" applyBorder="1" applyAlignment="1">
      <alignment horizontal="center" wrapText="1"/>
    </xf>
    <xf numFmtId="0" fontId="0" fillId="7" borderId="2" xfId="0" applyFill="1" applyBorder="1" applyAlignment="1">
      <alignment horizontal="center" wrapText="1"/>
    </xf>
    <xf numFmtId="0" fontId="0" fillId="14" borderId="2" xfId="0" applyFill="1" applyBorder="1" applyAlignment="1">
      <alignment horizontal="center" wrapText="1"/>
    </xf>
    <xf numFmtId="0" fontId="0" fillId="0" borderId="2" xfId="0" applyBorder="1" applyAlignment="1">
      <alignment horizontal="center" vertical="center"/>
    </xf>
    <xf numFmtId="0" fontId="0" fillId="0" borderId="11" xfId="0" applyBorder="1" applyAlignment="1">
      <alignment horizontal="center" vertical="center"/>
    </xf>
    <xf numFmtId="0" fontId="0" fillId="15" borderId="2" xfId="0" applyFill="1" applyBorder="1" applyAlignment="1">
      <alignment horizontal="center" vertical="center" wrapText="1"/>
    </xf>
    <xf numFmtId="0" fontId="0" fillId="18" borderId="2" xfId="0" applyFill="1" applyBorder="1" applyAlignment="1">
      <alignment horizontal="center" vertical="center" wrapText="1"/>
    </xf>
    <xf numFmtId="0" fontId="0" fillId="7" borderId="2" xfId="0" applyFill="1" applyBorder="1" applyAlignment="1">
      <alignment horizontal="center" vertical="center" wrapText="1"/>
    </xf>
    <xf numFmtId="0" fontId="0" fillId="17" borderId="2" xfId="0" applyFill="1" applyBorder="1" applyAlignment="1">
      <alignment horizontal="center" vertical="center" wrapText="1"/>
    </xf>
    <xf numFmtId="0" fontId="0" fillId="0" borderId="0" xfId="0" applyAlignment="1">
      <alignment horizontal="center" vertical="center"/>
    </xf>
    <xf numFmtId="0" fontId="0" fillId="0" borderId="0" xfId="0"/>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10" borderId="2" xfId="0" applyFill="1" applyBorder="1" applyAlignment="1">
      <alignment horizontal="center" vertical="center"/>
    </xf>
    <xf numFmtId="0" fontId="0" fillId="10" borderId="0" xfId="0" applyFill="1"/>
    <xf numFmtId="0" fontId="7" fillId="0" borderId="0" xfId="0" applyFont="1" applyProtection="1">
      <protection locked="0"/>
    </xf>
    <xf numFmtId="0" fontId="7"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7" fillId="0" borderId="0" xfId="0" applyFont="1" applyProtection="1"/>
    <xf numFmtId="0" fontId="6" fillId="0" borderId="0" xfId="0" applyFont="1" applyAlignment="1" applyProtection="1">
      <alignment vertical="center" wrapText="1"/>
    </xf>
    <xf numFmtId="0" fontId="7" fillId="2" borderId="7" xfId="0" applyFont="1" applyFill="1" applyBorder="1" applyAlignment="1" applyProtection="1">
      <alignment vertical="center" wrapText="1"/>
    </xf>
    <xf numFmtId="0" fontId="7" fillId="2" borderId="8" xfId="0" applyFont="1" applyFill="1" applyBorder="1" applyAlignment="1" applyProtection="1">
      <alignment vertical="center" wrapText="1"/>
    </xf>
    <xf numFmtId="0" fontId="7" fillId="10" borderId="2"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1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xf>
    <xf numFmtId="1" fontId="7" fillId="10" borderId="2" xfId="0" applyNumberFormat="1" applyFont="1" applyFill="1" applyBorder="1" applyAlignment="1" applyProtection="1">
      <alignment horizontal="center" vertical="center" wrapText="1"/>
      <protection locked="0"/>
    </xf>
    <xf numFmtId="9" fontId="7" fillId="10" borderId="2" xfId="1" applyFont="1" applyFill="1" applyBorder="1" applyAlignment="1" applyProtection="1">
      <alignment horizontal="center" vertical="center" wrapText="1"/>
    </xf>
    <xf numFmtId="0" fontId="7" fillId="7" borderId="2" xfId="0" applyFont="1" applyFill="1" applyBorder="1" applyAlignment="1" applyProtection="1">
      <alignment horizontal="center" vertical="center" wrapText="1"/>
    </xf>
    <xf numFmtId="0" fontId="8" fillId="0" borderId="2"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0" fontId="8" fillId="1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protection locked="0"/>
    </xf>
    <xf numFmtId="0" fontId="7" fillId="10" borderId="9" xfId="0" applyFont="1" applyFill="1" applyBorder="1" applyAlignment="1" applyProtection="1">
      <alignment horizontal="center" vertical="center" wrapText="1"/>
      <protection locked="0"/>
    </xf>
    <xf numFmtId="0" fontId="7" fillId="10" borderId="0" xfId="0" applyFont="1" applyFill="1" applyBorder="1" applyAlignment="1" applyProtection="1">
      <alignment horizontal="left" vertical="center" wrapText="1"/>
      <protection locked="0"/>
    </xf>
    <xf numFmtId="0" fontId="7" fillId="10" borderId="0" xfId="0" applyFont="1" applyFill="1" applyBorder="1" applyAlignment="1" applyProtection="1">
      <alignment horizontal="center" vertical="center" wrapText="1"/>
      <protection locked="0"/>
    </xf>
    <xf numFmtId="9" fontId="7" fillId="10" borderId="9" xfId="0" applyNumberFormat="1" applyFont="1" applyFill="1" applyBorder="1" applyAlignment="1" applyProtection="1">
      <alignment horizontal="center" vertical="center" wrapText="1"/>
      <protection locked="0"/>
    </xf>
    <xf numFmtId="0" fontId="7" fillId="10" borderId="9"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center" vertical="center" wrapText="1"/>
    </xf>
    <xf numFmtId="0" fontId="9" fillId="0" borderId="0" xfId="0" applyFont="1"/>
    <xf numFmtId="164" fontId="7" fillId="0" borderId="0" xfId="2" applyFont="1" applyProtection="1">
      <protection locked="0"/>
    </xf>
    <xf numFmtId="164" fontId="7" fillId="4" borderId="2" xfId="2" applyFont="1" applyFill="1" applyBorder="1" applyAlignment="1" applyProtection="1">
      <alignment horizontal="center" vertical="center" wrapText="1"/>
      <protection locked="0"/>
    </xf>
    <xf numFmtId="164" fontId="7" fillId="10" borderId="2" xfId="2" applyFont="1" applyFill="1" applyBorder="1" applyAlignment="1" applyProtection="1">
      <alignment horizontal="center" vertical="center" wrapText="1"/>
      <protection locked="0"/>
    </xf>
    <xf numFmtId="164" fontId="7" fillId="10" borderId="2" xfId="2" applyFont="1" applyFill="1" applyBorder="1" applyAlignment="1" applyProtection="1">
      <alignment horizontal="left" vertical="center" wrapText="1"/>
      <protection locked="0"/>
    </xf>
    <xf numFmtId="164" fontId="7" fillId="0" borderId="2" xfId="2" applyFont="1" applyFill="1" applyBorder="1" applyAlignment="1" applyProtection="1">
      <alignment horizontal="center" vertical="center" wrapText="1"/>
    </xf>
    <xf numFmtId="0" fontId="7" fillId="4" borderId="2" xfId="0" applyFont="1" applyFill="1" applyBorder="1" applyAlignment="1" applyProtection="1">
      <alignment horizontal="center" vertical="center"/>
      <protection locked="0"/>
    </xf>
    <xf numFmtId="9" fontId="7" fillId="10" borderId="2" xfId="0" applyNumberFormat="1" applyFont="1" applyFill="1" applyBorder="1" applyAlignment="1" applyProtection="1">
      <alignment horizontal="center" vertical="center" wrapText="1"/>
      <protection locked="0"/>
    </xf>
    <xf numFmtId="0" fontId="7" fillId="16" borderId="2" xfId="0" applyFont="1" applyFill="1" applyBorder="1" applyAlignment="1" applyProtection="1">
      <alignment horizontal="left" vertical="center" wrapText="1"/>
      <protection locked="0"/>
    </xf>
    <xf numFmtId="0" fontId="7" fillId="16" borderId="2"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horizontal="left" vertical="center" wrapText="1"/>
      <protection locked="0"/>
    </xf>
    <xf numFmtId="0" fontId="7" fillId="10" borderId="2" xfId="0" applyFont="1" applyFill="1" applyBorder="1" applyAlignment="1" applyProtection="1">
      <alignment horizontal="center" vertical="center"/>
      <protection locked="0"/>
    </xf>
    <xf numFmtId="9" fontId="7" fillId="10" borderId="2" xfId="0" applyNumberFormat="1" applyFont="1" applyFill="1" applyBorder="1" applyAlignment="1" applyProtection="1">
      <alignment horizontal="center" vertical="center"/>
      <protection locked="0"/>
    </xf>
    <xf numFmtId="0" fontId="7" fillId="12" borderId="2" xfId="0" applyFont="1" applyFill="1" applyBorder="1" applyAlignment="1" applyProtection="1">
      <alignment horizontal="center" vertical="center" wrapText="1"/>
    </xf>
    <xf numFmtId="0" fontId="7" fillId="19" borderId="2" xfId="0" applyFont="1" applyFill="1" applyBorder="1" applyAlignment="1" applyProtection="1">
      <alignment horizontal="center" vertical="center" wrapText="1"/>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left" vertical="center"/>
      <protection locked="0"/>
    </xf>
    <xf numFmtId="0" fontId="7" fillId="10" borderId="0" xfId="0" applyFont="1" applyFill="1" applyProtection="1">
      <protection locked="0"/>
    </xf>
    <xf numFmtId="0" fontId="7" fillId="10" borderId="0" xfId="0" applyFont="1" applyFill="1" applyBorder="1" applyAlignment="1" applyProtection="1">
      <alignment horizontal="center" vertical="center"/>
      <protection locked="0"/>
    </xf>
    <xf numFmtId="0" fontId="7" fillId="10" borderId="0" xfId="0" applyFont="1" applyFill="1" applyBorder="1" applyAlignment="1" applyProtection="1">
      <alignment horizontal="center" vertical="center" wrapText="1"/>
    </xf>
    <xf numFmtId="0" fontId="7" fillId="10" borderId="0" xfId="0" applyFont="1" applyFill="1" applyBorder="1" applyAlignment="1" applyProtection="1">
      <alignment horizontal="left" vertical="center"/>
      <protection locked="0"/>
    </xf>
    <xf numFmtId="9" fontId="7" fillId="1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7" fillId="7" borderId="0" xfId="0" applyFont="1" applyFill="1" applyAlignment="1" applyProtection="1">
      <alignment horizontal="center" vertical="center"/>
      <protection locked="0"/>
    </xf>
    <xf numFmtId="0" fontId="7" fillId="8" borderId="0" xfId="0" applyFont="1" applyFill="1" applyAlignment="1" applyProtection="1">
      <alignment horizontal="center" vertical="center"/>
      <protection locked="0"/>
    </xf>
    <xf numFmtId="0" fontId="7" fillId="9"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0" xfId="0" applyFont="1" applyFill="1" applyBorder="1" applyAlignment="1">
      <alignment horizontal="center" vertical="center"/>
    </xf>
    <xf numFmtId="0" fontId="7" fillId="0" borderId="0" xfId="0" applyFont="1" applyBorder="1" applyAlignment="1" applyProtection="1">
      <alignment horizontal="center" vertical="center"/>
      <protection locked="0"/>
    </xf>
    <xf numFmtId="9" fontId="7" fillId="10" borderId="2" xfId="1" applyFont="1" applyFill="1" applyBorder="1" applyAlignment="1" applyProtection="1">
      <alignment horizontal="center" vertical="center" wrapText="1"/>
      <protection locked="0"/>
    </xf>
    <xf numFmtId="0" fontId="7" fillId="10" borderId="9" xfId="0" applyFont="1" applyFill="1" applyBorder="1" applyAlignment="1" applyProtection="1">
      <alignment horizontal="center" vertical="center" wrapText="1"/>
      <protection locked="0"/>
    </xf>
    <xf numFmtId="0" fontId="7" fillId="10" borderId="9"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center" vertical="center" wrapText="1"/>
      <protection locked="0"/>
    </xf>
    <xf numFmtId="0" fontId="10" fillId="0" borderId="2" xfId="0" applyFont="1" applyBorder="1"/>
    <xf numFmtId="0" fontId="0" fillId="0" borderId="0" xfId="0" applyBorder="1" applyAlignment="1">
      <alignment horizontal="center" vertical="center" wrapText="1"/>
    </xf>
    <xf numFmtId="0" fontId="0" fillId="0" borderId="0" xfId="0" applyBorder="1"/>
    <xf numFmtId="0" fontId="11" fillId="0" borderId="2" xfId="0" applyFont="1" applyBorder="1" applyAlignment="1">
      <alignment horizontal="center" vertical="center"/>
    </xf>
    <xf numFmtId="0" fontId="7" fillId="0" borderId="0" xfId="0" applyFont="1" applyAlignment="1" applyProtection="1">
      <alignment horizontal="left"/>
      <protection locked="0"/>
    </xf>
    <xf numFmtId="0" fontId="6" fillId="4" borderId="2"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textRotation="90"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10" borderId="9" xfId="0" applyFont="1" applyFill="1" applyBorder="1" applyAlignment="1" applyProtection="1">
      <alignment horizontal="center" vertical="center" wrapText="1"/>
      <protection locked="0"/>
    </xf>
    <xf numFmtId="0" fontId="7" fillId="10" borderId="10" xfId="0" applyFont="1" applyFill="1" applyBorder="1" applyAlignment="1" applyProtection="1">
      <alignment horizontal="center" vertical="center" wrapText="1"/>
      <protection locked="0"/>
    </xf>
    <xf numFmtId="0" fontId="7" fillId="10" borderId="3"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xf>
    <xf numFmtId="0" fontId="7" fillId="10" borderId="9" xfId="0" applyFont="1" applyFill="1" applyBorder="1" applyAlignment="1" applyProtection="1">
      <alignment horizontal="left" vertical="center" wrapText="1"/>
      <protection locked="0"/>
    </xf>
    <xf numFmtId="0" fontId="7" fillId="10" borderId="10" xfId="0" applyFont="1" applyFill="1" applyBorder="1" applyAlignment="1" applyProtection="1">
      <alignment horizontal="left" vertical="center" wrapText="1"/>
      <protection locked="0"/>
    </xf>
    <xf numFmtId="0" fontId="7" fillId="10" borderId="3"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center" vertical="center" wrapText="1"/>
      <protection locked="0"/>
    </xf>
    <xf numFmtId="0" fontId="6" fillId="4" borderId="2" xfId="0" applyNumberFormat="1" applyFont="1" applyFill="1" applyBorder="1" applyAlignment="1" applyProtection="1">
      <alignment horizontal="center" vertical="center" textRotation="90" wrapText="1"/>
    </xf>
    <xf numFmtId="0" fontId="6" fillId="4" borderId="2" xfId="0" applyFont="1" applyFill="1" applyBorder="1" applyAlignment="1" applyProtection="1">
      <alignment horizontal="center" vertical="center" textRotation="90" wrapText="1"/>
    </xf>
    <xf numFmtId="0" fontId="7" fillId="0" borderId="2" xfId="0" applyFont="1" applyBorder="1" applyAlignment="1" applyProtection="1">
      <alignment horizontal="center" vertical="center"/>
    </xf>
    <xf numFmtId="165" fontId="7" fillId="0" borderId="2" xfId="0" applyNumberFormat="1" applyFont="1" applyBorder="1" applyAlignment="1" applyProtection="1">
      <alignment horizontal="center" vertical="center"/>
    </xf>
    <xf numFmtId="0" fontId="6" fillId="11" borderId="4" xfId="0" applyFont="1" applyFill="1" applyBorder="1" applyAlignment="1" applyProtection="1">
      <alignment horizontal="center" vertical="center"/>
    </xf>
    <xf numFmtId="0" fontId="6" fillId="11" borderId="5" xfId="0" applyFont="1" applyFill="1" applyBorder="1" applyAlignment="1" applyProtection="1">
      <alignment horizontal="center" vertical="center"/>
    </xf>
    <xf numFmtId="0" fontId="6" fillId="11" borderId="6" xfId="0" applyFont="1" applyFill="1" applyBorder="1" applyAlignment="1" applyProtection="1">
      <alignment horizontal="center" vertical="center"/>
    </xf>
    <xf numFmtId="0" fontId="6" fillId="11" borderId="12" xfId="0" applyFont="1" applyFill="1" applyBorder="1" applyAlignment="1" applyProtection="1">
      <alignment horizontal="center" vertical="center"/>
    </xf>
    <xf numFmtId="0" fontId="6" fillId="11" borderId="7" xfId="0" applyFont="1" applyFill="1" applyBorder="1" applyAlignment="1" applyProtection="1">
      <alignment horizontal="center" vertical="center"/>
    </xf>
    <xf numFmtId="0" fontId="7" fillId="0" borderId="2" xfId="0" applyFont="1" applyBorder="1" applyAlignment="1" applyProtection="1">
      <alignment horizontal="left" vertical="center"/>
    </xf>
    <xf numFmtId="0" fontId="7" fillId="0" borderId="2" xfId="0" applyFont="1" applyBorder="1" applyAlignment="1" applyProtection="1">
      <alignment horizontal="center"/>
    </xf>
    <xf numFmtId="0" fontId="6" fillId="3" borderId="1"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7" fillId="0" borderId="9" xfId="0" applyFont="1" applyBorder="1" applyAlignment="1" applyProtection="1">
      <alignment horizontal="center"/>
    </xf>
    <xf numFmtId="0" fontId="7" fillId="0" borderId="9" xfId="0" applyFont="1" applyBorder="1" applyAlignment="1" applyProtection="1">
      <alignment horizontal="center" vertical="center"/>
    </xf>
    <xf numFmtId="0" fontId="6" fillId="11" borderId="2" xfId="0" applyFont="1" applyFill="1" applyBorder="1" applyAlignment="1" applyProtection="1">
      <alignment horizontal="center" vertical="center"/>
    </xf>
    <xf numFmtId="0" fontId="6" fillId="11" borderId="9"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7" fillId="5" borderId="2" xfId="0" applyFont="1" applyFill="1" applyBorder="1" applyAlignment="1" applyProtection="1">
      <alignment horizontal="right" vertical="center"/>
    </xf>
    <xf numFmtId="0" fontId="7" fillId="5" borderId="3" xfId="0" applyFont="1" applyFill="1" applyBorder="1" applyAlignment="1" applyProtection="1">
      <alignment horizontal="right" vertical="center"/>
    </xf>
    <xf numFmtId="0" fontId="7" fillId="13" borderId="9" xfId="0" applyFont="1" applyFill="1" applyBorder="1" applyAlignment="1" applyProtection="1">
      <alignment horizontal="center" vertical="center" wrapText="1"/>
    </xf>
    <xf numFmtId="0" fontId="7" fillId="0" borderId="9"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14" borderId="9" xfId="0" applyFont="1" applyFill="1" applyBorder="1" applyAlignment="1" applyProtection="1">
      <alignment horizontal="center" vertical="center" wrapText="1"/>
    </xf>
    <xf numFmtId="0" fontId="7" fillId="14" borderId="3" xfId="0" applyFont="1" applyFill="1" applyBorder="1" applyAlignment="1" applyProtection="1">
      <alignment horizontal="center" vertical="center" wrapText="1"/>
    </xf>
    <xf numFmtId="0" fontId="0" fillId="0" borderId="0" xfId="0" applyAlignment="1">
      <alignment horizontal="center"/>
    </xf>
  </cellXfs>
  <cellStyles count="3">
    <cellStyle name="Millares" xfId="2" builtinId="3"/>
    <cellStyle name="Normal" xfId="0" builtinId="0"/>
    <cellStyle name="Porcentaje" xfId="1" builtinId="5"/>
  </cellStyles>
  <dxfs count="8">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s>
  <tableStyles count="0" defaultTableStyle="TableStyleMedium2" defaultPivotStyle="PivotStyleLight16"/>
  <colors>
    <mruColors>
      <color rgb="FFFFFF99"/>
      <color rgb="FFFF9900"/>
      <color rgb="FF92D050"/>
      <color rgb="FFCBCA96"/>
      <color rgb="FF993300"/>
      <color rgb="FFA50021"/>
      <color rgb="FFD29B00"/>
      <color rgb="FFFF4747"/>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TIPOS DE RIESGOS </a:t>
            </a:r>
          </a:p>
          <a:p>
            <a:pPr>
              <a:defRPr/>
            </a:pPr>
            <a:r>
              <a:rPr lang="es-CO"/>
              <a:t>ANT V1 2017</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'Tipos de riesgos ANT V1 2017'!$A$20:$A$25</c:f>
              <c:strCache>
                <c:ptCount val="6"/>
                <c:pt idx="0">
                  <c:v>Riesgo operativo</c:v>
                </c:pt>
                <c:pt idx="1">
                  <c:v>Riesgo de tecnología</c:v>
                </c:pt>
                <c:pt idx="2">
                  <c:v>Riesgo de cumplimiento</c:v>
                </c:pt>
                <c:pt idx="3">
                  <c:v>Riesgo de imagen</c:v>
                </c:pt>
                <c:pt idx="4">
                  <c:v>Riesgo financiero</c:v>
                </c:pt>
                <c:pt idx="5">
                  <c:v>Riesgo estratégico</c:v>
                </c:pt>
              </c:strCache>
            </c:strRef>
          </c:cat>
          <c:val>
            <c:numRef>
              <c:f>'Tipos de riesgos ANT V1 2017'!$B$20:$B$25</c:f>
              <c:numCache>
                <c:formatCode>General</c:formatCode>
                <c:ptCount val="6"/>
                <c:pt idx="0">
                  <c:v>31</c:v>
                </c:pt>
                <c:pt idx="1">
                  <c:v>2</c:v>
                </c:pt>
                <c:pt idx="2">
                  <c:v>15</c:v>
                </c:pt>
                <c:pt idx="3">
                  <c:v>5</c:v>
                </c:pt>
                <c:pt idx="4">
                  <c:v>6</c:v>
                </c:pt>
                <c:pt idx="5">
                  <c:v>9</c:v>
                </c:pt>
              </c:numCache>
            </c:numRef>
          </c:val>
          <c:extLst>
            <c:ext xmlns:c16="http://schemas.microsoft.com/office/drawing/2014/chart" uri="{C3380CC4-5D6E-409C-BE32-E72D297353CC}">
              <c16:uniqueId val="{00000000-B754-4A2B-ACE5-096C7FE11B15}"/>
            </c:ext>
          </c:extLst>
        </c:ser>
        <c:dLbls>
          <c:dLblPos val="inEnd"/>
          <c:showLegendKey val="0"/>
          <c:showVal val="1"/>
          <c:showCatName val="0"/>
          <c:showSerName val="0"/>
          <c:showPercent val="0"/>
          <c:showBubbleSize val="0"/>
        </c:dLbls>
        <c:gapWidth val="65"/>
        <c:axId val="472946664"/>
        <c:axId val="472946992"/>
      </c:barChart>
      <c:valAx>
        <c:axId val="47294699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2946664"/>
        <c:crosses val="autoZero"/>
        <c:crossBetween val="between"/>
      </c:valAx>
      <c:catAx>
        <c:axId val="47294666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mn-lt"/>
                <a:ea typeface="+mn-ea"/>
                <a:cs typeface="+mn-cs"/>
              </a:defRPr>
            </a:pPr>
            <a:endParaRPr lang="es-CO"/>
          </a:p>
        </c:txPr>
        <c:crossAx val="472946992"/>
        <c:crosses val="autoZero"/>
        <c:auto val="1"/>
        <c:lblAlgn val="ctr"/>
        <c:lblOffset val="100"/>
        <c:noMultiLvlLbl val="0"/>
      </c:cat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Dinamica</a:t>
            </a:r>
            <a:r>
              <a:rPr lang="en-US" sz="1600" baseline="0"/>
              <a:t> global del análisis de riesgos </a:t>
            </a:r>
            <a:r>
              <a:rPr lang="en-US" sz="1600"/>
              <a:t>ANT V1</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4375771869096075E-2"/>
          <c:y val="1.122352491017211E-2"/>
          <c:w val="0.78425115008549717"/>
          <c:h val="0.79956423700139467"/>
        </c:manualLayout>
      </c:layout>
      <c:bar3DChart>
        <c:barDir val="col"/>
        <c:grouping val="standard"/>
        <c:varyColors val="0"/>
        <c:ser>
          <c:idx val="0"/>
          <c:order val="0"/>
          <c:tx>
            <c:strRef>
              <c:f>'Análisis global ANT V1'!$D$4</c:f>
              <c:strCache>
                <c:ptCount val="1"/>
                <c:pt idx="0">
                  <c:v>Extremo </c:v>
                </c:pt>
              </c:strCache>
            </c:strRef>
          </c:tx>
          <c:spPr>
            <a:solidFill>
              <a:srgbClr val="FF0000"/>
            </a:solidFill>
            <a:ln w="12700">
              <a:solidFill>
                <a:srgbClr val="C00000"/>
              </a:solidFill>
            </a:ln>
            <a:effectLst/>
            <a:sp3d contourW="12700">
              <a:contourClr>
                <a:srgbClr val="C00000"/>
              </a:contourClr>
            </a:sp3d>
          </c:spPr>
          <c:invertIfNegative val="0"/>
          <c:dLbls>
            <c:dLbl>
              <c:idx val="0"/>
              <c:layout>
                <c:manualLayout>
                  <c:x val="1.4321516465909841E-3"/>
                  <c:y val="4.1297935103244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CE-4B2D-A2B7-3F5B53434962}"/>
                </c:ext>
              </c:extLst>
            </c:dLbl>
            <c:dLbl>
              <c:idx val="1"/>
              <c:layout>
                <c:manualLayout>
                  <c:x val="0"/>
                  <c:y val="4.12979351032448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CE-4B2D-A2B7-3F5B5343496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global ANT V1'!$C$5:$C$6</c:f>
              <c:strCache>
                <c:ptCount val="2"/>
                <c:pt idx="0">
                  <c:v>Riesgo Inherente</c:v>
                </c:pt>
                <c:pt idx="1">
                  <c:v>Riesgo Residual</c:v>
                </c:pt>
              </c:strCache>
            </c:strRef>
          </c:cat>
          <c:val>
            <c:numRef>
              <c:f>'Análisis global ANT V1'!$D$5:$D$6</c:f>
              <c:numCache>
                <c:formatCode>General</c:formatCode>
                <c:ptCount val="2"/>
                <c:pt idx="0">
                  <c:v>16</c:v>
                </c:pt>
                <c:pt idx="1">
                  <c:v>11</c:v>
                </c:pt>
              </c:numCache>
            </c:numRef>
          </c:val>
          <c:extLst>
            <c:ext xmlns:c16="http://schemas.microsoft.com/office/drawing/2014/chart" uri="{C3380CC4-5D6E-409C-BE32-E72D297353CC}">
              <c16:uniqueId val="{00000000-FCCE-4B2D-A2B7-3F5B53434962}"/>
            </c:ext>
          </c:extLst>
        </c:ser>
        <c:ser>
          <c:idx val="1"/>
          <c:order val="1"/>
          <c:tx>
            <c:strRef>
              <c:f>'Análisis global ANT V1'!$E$4</c:f>
              <c:strCache>
                <c:ptCount val="1"/>
                <c:pt idx="0">
                  <c:v>Alto </c:v>
                </c:pt>
              </c:strCache>
            </c:strRef>
          </c:tx>
          <c:spPr>
            <a:solidFill>
              <a:srgbClr val="FF9900"/>
            </a:solidFill>
            <a:ln w="12700">
              <a:solidFill>
                <a:schemeClr val="accent2">
                  <a:lumMod val="50000"/>
                </a:schemeClr>
              </a:solidFill>
            </a:ln>
            <a:effectLst/>
            <a:sp3d contourW="12700">
              <a:contourClr>
                <a:schemeClr val="accent2">
                  <a:lumMod val="50000"/>
                </a:schemeClr>
              </a:contourClr>
            </a:sp3d>
          </c:spPr>
          <c:invertIfNegative val="0"/>
          <c:dLbls>
            <c:dLbl>
              <c:idx val="0"/>
              <c:layout>
                <c:manualLayout>
                  <c:x val="1.4321516465909841E-3"/>
                  <c:y val="3.7364798426745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CE-4B2D-A2B7-3F5B53434962}"/>
                </c:ext>
              </c:extLst>
            </c:dLbl>
            <c:dLbl>
              <c:idx val="1"/>
              <c:layout>
                <c:manualLayout>
                  <c:x val="1.4321516465909841E-3"/>
                  <c:y val="4.12979351032448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CE-4B2D-A2B7-3F5B534349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global ANT V1'!$C$5:$C$6</c:f>
              <c:strCache>
                <c:ptCount val="2"/>
                <c:pt idx="0">
                  <c:v>Riesgo Inherente</c:v>
                </c:pt>
                <c:pt idx="1">
                  <c:v>Riesgo Residual</c:v>
                </c:pt>
              </c:strCache>
            </c:strRef>
          </c:cat>
          <c:val>
            <c:numRef>
              <c:f>'Análisis global ANT V1'!$E$5:$E$6</c:f>
              <c:numCache>
                <c:formatCode>General</c:formatCode>
                <c:ptCount val="2"/>
                <c:pt idx="0">
                  <c:v>38</c:v>
                </c:pt>
                <c:pt idx="1">
                  <c:v>27</c:v>
                </c:pt>
              </c:numCache>
            </c:numRef>
          </c:val>
          <c:extLst>
            <c:ext xmlns:c16="http://schemas.microsoft.com/office/drawing/2014/chart" uri="{C3380CC4-5D6E-409C-BE32-E72D297353CC}">
              <c16:uniqueId val="{00000001-FCCE-4B2D-A2B7-3F5B53434962}"/>
            </c:ext>
          </c:extLst>
        </c:ser>
        <c:ser>
          <c:idx val="2"/>
          <c:order val="2"/>
          <c:tx>
            <c:strRef>
              <c:f>'Análisis global ANT V1'!$F$4</c:f>
              <c:strCache>
                <c:ptCount val="1"/>
                <c:pt idx="0">
                  <c:v>Moderado </c:v>
                </c:pt>
              </c:strCache>
            </c:strRef>
          </c:tx>
          <c:spPr>
            <a:solidFill>
              <a:srgbClr val="FFFF99"/>
            </a:solidFill>
            <a:ln w="12700">
              <a:solidFill>
                <a:schemeClr val="accent4">
                  <a:lumMod val="75000"/>
                </a:schemeClr>
              </a:solidFill>
            </a:ln>
            <a:effectLst/>
            <a:sp3d contourW="12700">
              <a:contourClr>
                <a:schemeClr val="accent4">
                  <a:lumMod val="75000"/>
                </a:schemeClr>
              </a:contourClr>
            </a:sp3d>
          </c:spPr>
          <c:invertIfNegative val="0"/>
          <c:dLbls>
            <c:dLbl>
              <c:idx val="0"/>
              <c:layout>
                <c:manualLayout>
                  <c:x val="1.7185819759091794E-2"/>
                  <c:y val="4.32645034414945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CE-4B2D-A2B7-3F5B53434962}"/>
                </c:ext>
              </c:extLst>
            </c:dLbl>
            <c:dLbl>
              <c:idx val="1"/>
              <c:layout>
                <c:manualLayout>
                  <c:x val="1.718581975909169E-2"/>
                  <c:y val="4.12979351032448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CE-4B2D-A2B7-3F5B534349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global ANT V1'!$C$5:$C$6</c:f>
              <c:strCache>
                <c:ptCount val="2"/>
                <c:pt idx="0">
                  <c:v>Riesgo Inherente</c:v>
                </c:pt>
                <c:pt idx="1">
                  <c:v>Riesgo Residual</c:v>
                </c:pt>
              </c:strCache>
            </c:strRef>
          </c:cat>
          <c:val>
            <c:numRef>
              <c:f>'Análisis global ANT V1'!$F$5:$F$6</c:f>
              <c:numCache>
                <c:formatCode>General</c:formatCode>
                <c:ptCount val="2"/>
                <c:pt idx="0">
                  <c:v>11</c:v>
                </c:pt>
                <c:pt idx="1">
                  <c:v>24</c:v>
                </c:pt>
              </c:numCache>
            </c:numRef>
          </c:val>
          <c:extLst>
            <c:ext xmlns:c16="http://schemas.microsoft.com/office/drawing/2014/chart" uri="{C3380CC4-5D6E-409C-BE32-E72D297353CC}">
              <c16:uniqueId val="{00000002-FCCE-4B2D-A2B7-3F5B53434962}"/>
            </c:ext>
          </c:extLst>
        </c:ser>
        <c:ser>
          <c:idx val="3"/>
          <c:order val="3"/>
          <c:tx>
            <c:strRef>
              <c:f>'Análisis global ANT V1'!$G$4</c:f>
              <c:strCache>
                <c:ptCount val="1"/>
                <c:pt idx="0">
                  <c:v>Bajo </c:v>
                </c:pt>
              </c:strCache>
            </c:strRef>
          </c:tx>
          <c:spPr>
            <a:solidFill>
              <a:srgbClr val="92D050"/>
            </a:solidFill>
            <a:ln w="12700">
              <a:solidFill>
                <a:schemeClr val="accent6">
                  <a:lumMod val="50000"/>
                </a:schemeClr>
              </a:solidFill>
            </a:ln>
            <a:effectLst/>
            <a:sp3d contourW="12700">
              <a:contourClr>
                <a:schemeClr val="accent6">
                  <a:lumMod val="50000"/>
                </a:schemeClr>
              </a:contourClr>
            </a:sp3d>
          </c:spPr>
          <c:invertIfNegative val="0"/>
          <c:dLbls>
            <c:dLbl>
              <c:idx val="0"/>
              <c:layout>
                <c:manualLayout>
                  <c:x val="8.5929098795459562E-3"/>
                  <c:y val="3.7364798426745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CE-4B2D-A2B7-3F5B53434962}"/>
                </c:ext>
              </c:extLst>
            </c:dLbl>
            <c:dLbl>
              <c:idx val="1"/>
              <c:layout>
                <c:manualLayout>
                  <c:x val="1.4321516465909829E-2"/>
                  <c:y val="3.9331366764995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CE-4B2D-A2B7-3F5B534349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global ANT V1'!$C$5:$C$6</c:f>
              <c:strCache>
                <c:ptCount val="2"/>
                <c:pt idx="0">
                  <c:v>Riesgo Inherente</c:v>
                </c:pt>
                <c:pt idx="1">
                  <c:v>Riesgo Residual</c:v>
                </c:pt>
              </c:strCache>
            </c:strRef>
          </c:cat>
          <c:val>
            <c:numRef>
              <c:f>'Análisis global ANT V1'!$G$5:$G$6</c:f>
              <c:numCache>
                <c:formatCode>General</c:formatCode>
                <c:ptCount val="2"/>
                <c:pt idx="0">
                  <c:v>3</c:v>
                </c:pt>
                <c:pt idx="1">
                  <c:v>6</c:v>
                </c:pt>
              </c:numCache>
            </c:numRef>
          </c:val>
          <c:extLst>
            <c:ext xmlns:c16="http://schemas.microsoft.com/office/drawing/2014/chart" uri="{C3380CC4-5D6E-409C-BE32-E72D297353CC}">
              <c16:uniqueId val="{00000003-FCCE-4B2D-A2B7-3F5B53434962}"/>
            </c:ext>
          </c:extLst>
        </c:ser>
        <c:dLbls>
          <c:showLegendKey val="0"/>
          <c:showVal val="1"/>
          <c:showCatName val="0"/>
          <c:showSerName val="0"/>
          <c:showPercent val="0"/>
          <c:showBubbleSize val="0"/>
        </c:dLbls>
        <c:gapWidth val="150"/>
        <c:shape val="box"/>
        <c:axId val="213849984"/>
        <c:axId val="213851520"/>
        <c:axId val="213844864"/>
      </c:bar3DChart>
      <c:catAx>
        <c:axId val="21384998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51520"/>
        <c:crosses val="autoZero"/>
        <c:auto val="1"/>
        <c:lblAlgn val="ctr"/>
        <c:lblOffset val="100"/>
        <c:noMultiLvlLbl val="0"/>
      </c:catAx>
      <c:valAx>
        <c:axId val="213851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49984"/>
        <c:crosses val="autoZero"/>
        <c:crossBetween val="between"/>
      </c:valAx>
      <c:serAx>
        <c:axId val="213844864"/>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crossAx val="213851520"/>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es-CO"/>
          </a:p>
        </c:txPr>
      </c:dTable>
      <c:spPr>
        <a:solidFill>
          <a:schemeClr val="bg1">
            <a:lumMod val="95000"/>
          </a:schemeClr>
        </a:solidFill>
        <a:ln>
          <a:noFill/>
        </a:ln>
        <a:effectLst/>
      </c:spPr>
    </c:plotArea>
    <c:legend>
      <c:legendPos val="b"/>
      <c:layout>
        <c:manualLayout>
          <c:xMode val="edge"/>
          <c:yMode val="edge"/>
          <c:x val="0.34235752078476556"/>
          <c:y val="6.1841113454828116E-2"/>
          <c:w val="0.35351660836990045"/>
          <c:h val="9.511950773208259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view3D>
    <c:floor>
      <c:thickness val="0"/>
    </c:floor>
    <c:sideWall>
      <c:thickness val="0"/>
    </c:sideWall>
    <c:backWall>
      <c:thickness val="0"/>
    </c:backWall>
    <c:plotArea>
      <c:layout>
        <c:manualLayout>
          <c:layoutTarget val="inner"/>
          <c:xMode val="edge"/>
          <c:yMode val="edge"/>
          <c:x val="8.3737783495639873E-2"/>
          <c:y val="9.1617090285685335E-3"/>
          <c:w val="0.6372289365757049"/>
          <c:h val="0.79349456021316089"/>
        </c:manualLayout>
      </c:layout>
      <c:bar3DChart>
        <c:barDir val="col"/>
        <c:grouping val="standard"/>
        <c:varyColors val="0"/>
        <c:ser>
          <c:idx val="0"/>
          <c:order val="0"/>
          <c:tx>
            <c:strRef>
              <c:f>'Riesgo residual por Proceso V1'!$B$2</c:f>
              <c:strCache>
                <c:ptCount val="1"/>
                <c:pt idx="0">
                  <c:v>Extremo </c:v>
                </c:pt>
              </c:strCache>
            </c:strRef>
          </c:tx>
          <c:spPr>
            <a:solidFill>
              <a:srgbClr val="FF0000"/>
            </a:solidFill>
            <a:ln w="19050">
              <a:solidFill>
                <a:srgbClr val="C00000"/>
              </a:solidFill>
            </a:ln>
          </c:spPr>
          <c:invertIfNegative val="0"/>
          <c:cat>
            <c:strRef>
              <c:f>'Riesgo residual por Proceso V1'!$A$3:$A$18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Gestión Juridica</c:v>
                </c:pt>
                <c:pt idx="15">
                  <c:v>Seguimiento, evaluación y mejora</c:v>
                </c:pt>
              </c:strCache>
            </c:strRef>
          </c:cat>
          <c:val>
            <c:numRef>
              <c:f>'Riesgo residual por Proceso V1'!$B$3:$B$18</c:f>
              <c:numCache>
                <c:formatCode>General</c:formatCode>
                <c:ptCount val="16"/>
                <c:pt idx="0">
                  <c:v>0</c:v>
                </c:pt>
                <c:pt idx="1">
                  <c:v>0</c:v>
                </c:pt>
                <c:pt idx="2">
                  <c:v>0</c:v>
                </c:pt>
                <c:pt idx="3">
                  <c:v>1</c:v>
                </c:pt>
                <c:pt idx="4">
                  <c:v>0</c:v>
                </c:pt>
                <c:pt idx="5">
                  <c:v>1</c:v>
                </c:pt>
                <c:pt idx="6">
                  <c:v>2</c:v>
                </c:pt>
                <c:pt idx="7">
                  <c:v>1</c:v>
                </c:pt>
                <c:pt idx="8">
                  <c:v>0</c:v>
                </c:pt>
                <c:pt idx="9">
                  <c:v>3</c:v>
                </c:pt>
                <c:pt idx="10">
                  <c:v>0</c:v>
                </c:pt>
                <c:pt idx="11">
                  <c:v>0</c:v>
                </c:pt>
                <c:pt idx="12">
                  <c:v>1</c:v>
                </c:pt>
                <c:pt idx="13">
                  <c:v>1</c:v>
                </c:pt>
                <c:pt idx="14">
                  <c:v>0</c:v>
                </c:pt>
                <c:pt idx="15">
                  <c:v>0</c:v>
                </c:pt>
              </c:numCache>
            </c:numRef>
          </c:val>
          <c:extLst>
            <c:ext xmlns:c16="http://schemas.microsoft.com/office/drawing/2014/chart" uri="{C3380CC4-5D6E-409C-BE32-E72D297353CC}">
              <c16:uniqueId val="{00000000-7A02-4F0A-9BAE-837A75F16974}"/>
            </c:ext>
          </c:extLst>
        </c:ser>
        <c:ser>
          <c:idx val="1"/>
          <c:order val="1"/>
          <c:tx>
            <c:strRef>
              <c:f>'Riesgo residual por Proceso V1'!$C$2</c:f>
              <c:strCache>
                <c:ptCount val="1"/>
                <c:pt idx="0">
                  <c:v>Alto </c:v>
                </c:pt>
              </c:strCache>
            </c:strRef>
          </c:tx>
          <c:spPr>
            <a:solidFill>
              <a:srgbClr val="FF9900"/>
            </a:solidFill>
            <a:ln>
              <a:solidFill>
                <a:srgbClr val="993300"/>
              </a:solidFill>
            </a:ln>
          </c:spPr>
          <c:invertIfNegative val="0"/>
          <c:dPt>
            <c:idx val="15"/>
            <c:invertIfNegative val="0"/>
            <c:bubble3D val="0"/>
            <c:spPr>
              <a:solidFill>
                <a:srgbClr val="FF9900"/>
              </a:solidFill>
              <a:ln>
                <a:solidFill>
                  <a:schemeClr val="accent2">
                    <a:lumMod val="75000"/>
                  </a:schemeClr>
                </a:solidFill>
              </a:ln>
            </c:spPr>
            <c:extLst>
              <c:ext xmlns:c16="http://schemas.microsoft.com/office/drawing/2014/chart" uri="{C3380CC4-5D6E-409C-BE32-E72D297353CC}">
                <c16:uniqueId val="{0000000D-29CF-45CF-B958-509AEF6302C4}"/>
              </c:ext>
            </c:extLst>
          </c:dPt>
          <c:cat>
            <c:strRef>
              <c:f>'Riesgo residual por Proceso V1'!$A$3:$A$18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Gestión Juridica</c:v>
                </c:pt>
                <c:pt idx="15">
                  <c:v>Seguimiento, evaluación y mejora</c:v>
                </c:pt>
              </c:strCache>
            </c:strRef>
          </c:cat>
          <c:val>
            <c:numRef>
              <c:f>'Riesgo residual por Proceso V1'!$C$3:$C$18</c:f>
              <c:numCache>
                <c:formatCode>General</c:formatCode>
                <c:ptCount val="16"/>
                <c:pt idx="0">
                  <c:v>1</c:v>
                </c:pt>
                <c:pt idx="1">
                  <c:v>0</c:v>
                </c:pt>
                <c:pt idx="2">
                  <c:v>2</c:v>
                </c:pt>
                <c:pt idx="3">
                  <c:v>0</c:v>
                </c:pt>
                <c:pt idx="4">
                  <c:v>0</c:v>
                </c:pt>
                <c:pt idx="5">
                  <c:v>1</c:v>
                </c:pt>
                <c:pt idx="6">
                  <c:v>2</c:v>
                </c:pt>
                <c:pt idx="7">
                  <c:v>2</c:v>
                </c:pt>
                <c:pt idx="8">
                  <c:v>0</c:v>
                </c:pt>
                <c:pt idx="9">
                  <c:v>2</c:v>
                </c:pt>
                <c:pt idx="10">
                  <c:v>3</c:v>
                </c:pt>
                <c:pt idx="11">
                  <c:v>2</c:v>
                </c:pt>
                <c:pt idx="12">
                  <c:v>4</c:v>
                </c:pt>
                <c:pt idx="13">
                  <c:v>4</c:v>
                </c:pt>
                <c:pt idx="14">
                  <c:v>0</c:v>
                </c:pt>
                <c:pt idx="15">
                  <c:v>4</c:v>
                </c:pt>
              </c:numCache>
            </c:numRef>
          </c:val>
          <c:extLst>
            <c:ext xmlns:c16="http://schemas.microsoft.com/office/drawing/2014/chart" uri="{C3380CC4-5D6E-409C-BE32-E72D297353CC}">
              <c16:uniqueId val="{00000001-7A02-4F0A-9BAE-837A75F16974}"/>
            </c:ext>
          </c:extLst>
        </c:ser>
        <c:ser>
          <c:idx val="2"/>
          <c:order val="2"/>
          <c:tx>
            <c:strRef>
              <c:f>'Riesgo residual por Proceso V1'!$D$2</c:f>
              <c:strCache>
                <c:ptCount val="1"/>
                <c:pt idx="0">
                  <c:v>Moderado </c:v>
                </c:pt>
              </c:strCache>
            </c:strRef>
          </c:tx>
          <c:spPr>
            <a:solidFill>
              <a:srgbClr val="FFFF99"/>
            </a:solidFill>
            <a:ln>
              <a:solidFill>
                <a:schemeClr val="accent4">
                  <a:lumMod val="75000"/>
                </a:schemeClr>
              </a:solidFill>
            </a:ln>
          </c:spPr>
          <c:invertIfNegative val="0"/>
          <c:cat>
            <c:strRef>
              <c:f>'Riesgo residual por Proceso V1'!$A$3:$A$18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Gestión Juridica</c:v>
                </c:pt>
                <c:pt idx="15">
                  <c:v>Seguimiento, evaluación y mejora</c:v>
                </c:pt>
              </c:strCache>
            </c:strRef>
          </c:cat>
          <c:val>
            <c:numRef>
              <c:f>'Riesgo residual por Proceso V1'!$D$3:$D$18</c:f>
              <c:numCache>
                <c:formatCode>General</c:formatCode>
                <c:ptCount val="16"/>
                <c:pt idx="0">
                  <c:v>2</c:v>
                </c:pt>
                <c:pt idx="1">
                  <c:v>3</c:v>
                </c:pt>
                <c:pt idx="2">
                  <c:v>2</c:v>
                </c:pt>
                <c:pt idx="3">
                  <c:v>1</c:v>
                </c:pt>
                <c:pt idx="4">
                  <c:v>2</c:v>
                </c:pt>
                <c:pt idx="5">
                  <c:v>0</c:v>
                </c:pt>
                <c:pt idx="6">
                  <c:v>6</c:v>
                </c:pt>
                <c:pt idx="7">
                  <c:v>0</c:v>
                </c:pt>
                <c:pt idx="8">
                  <c:v>1</c:v>
                </c:pt>
                <c:pt idx="9">
                  <c:v>0</c:v>
                </c:pt>
                <c:pt idx="10">
                  <c:v>0</c:v>
                </c:pt>
                <c:pt idx="11">
                  <c:v>2</c:v>
                </c:pt>
                <c:pt idx="12">
                  <c:v>3</c:v>
                </c:pt>
                <c:pt idx="13">
                  <c:v>0</c:v>
                </c:pt>
                <c:pt idx="14">
                  <c:v>0</c:v>
                </c:pt>
                <c:pt idx="15">
                  <c:v>3</c:v>
                </c:pt>
              </c:numCache>
            </c:numRef>
          </c:val>
          <c:extLst>
            <c:ext xmlns:c16="http://schemas.microsoft.com/office/drawing/2014/chart" uri="{C3380CC4-5D6E-409C-BE32-E72D297353CC}">
              <c16:uniqueId val="{00000002-7A02-4F0A-9BAE-837A75F16974}"/>
            </c:ext>
          </c:extLst>
        </c:ser>
        <c:ser>
          <c:idx val="3"/>
          <c:order val="3"/>
          <c:tx>
            <c:strRef>
              <c:f>'Riesgo residual por Proceso V1'!$E$2</c:f>
              <c:strCache>
                <c:ptCount val="1"/>
                <c:pt idx="0">
                  <c:v>Bajo </c:v>
                </c:pt>
              </c:strCache>
            </c:strRef>
          </c:tx>
          <c:spPr>
            <a:solidFill>
              <a:srgbClr val="92D050"/>
            </a:solidFill>
            <a:ln>
              <a:solidFill>
                <a:schemeClr val="accent6">
                  <a:lumMod val="50000"/>
                </a:schemeClr>
              </a:solidFill>
            </a:ln>
          </c:spPr>
          <c:invertIfNegative val="0"/>
          <c:cat>
            <c:strRef>
              <c:f>'Riesgo residual por Proceso V1'!$A$3:$A$18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Gestión Juridica</c:v>
                </c:pt>
                <c:pt idx="15">
                  <c:v>Seguimiento, evaluación y mejora</c:v>
                </c:pt>
              </c:strCache>
            </c:strRef>
          </c:cat>
          <c:val>
            <c:numRef>
              <c:f>'Riesgo residual por Proceso V1'!$E$3:$E$18</c:f>
              <c:numCache>
                <c:formatCode>General</c:formatCode>
                <c:ptCount val="16"/>
                <c:pt idx="0">
                  <c:v>0</c:v>
                </c:pt>
                <c:pt idx="1">
                  <c:v>0</c:v>
                </c:pt>
                <c:pt idx="2">
                  <c:v>0</c:v>
                </c:pt>
                <c:pt idx="3">
                  <c:v>0</c:v>
                </c:pt>
                <c:pt idx="4">
                  <c:v>0</c:v>
                </c:pt>
                <c:pt idx="5">
                  <c:v>0</c:v>
                </c:pt>
                <c:pt idx="6">
                  <c:v>2</c:v>
                </c:pt>
                <c:pt idx="7">
                  <c:v>0</c:v>
                </c:pt>
                <c:pt idx="8">
                  <c:v>0</c:v>
                </c:pt>
                <c:pt idx="9">
                  <c:v>0</c:v>
                </c:pt>
                <c:pt idx="10">
                  <c:v>1</c:v>
                </c:pt>
                <c:pt idx="11">
                  <c:v>0</c:v>
                </c:pt>
                <c:pt idx="12">
                  <c:v>0</c:v>
                </c:pt>
                <c:pt idx="13">
                  <c:v>0</c:v>
                </c:pt>
                <c:pt idx="14">
                  <c:v>3</c:v>
                </c:pt>
                <c:pt idx="15">
                  <c:v>0</c:v>
                </c:pt>
              </c:numCache>
            </c:numRef>
          </c:val>
          <c:extLst>
            <c:ext xmlns:c16="http://schemas.microsoft.com/office/drawing/2014/chart" uri="{C3380CC4-5D6E-409C-BE32-E72D297353CC}">
              <c16:uniqueId val="{00000003-7A02-4F0A-9BAE-837A75F16974}"/>
            </c:ext>
          </c:extLst>
        </c:ser>
        <c:dLbls>
          <c:showLegendKey val="0"/>
          <c:showVal val="0"/>
          <c:showCatName val="0"/>
          <c:showSerName val="0"/>
          <c:showPercent val="0"/>
          <c:showBubbleSize val="0"/>
        </c:dLbls>
        <c:gapWidth val="150"/>
        <c:shape val="box"/>
        <c:axId val="213988480"/>
        <c:axId val="213974400"/>
        <c:axId val="213975488"/>
      </c:bar3DChart>
      <c:valAx>
        <c:axId val="213974400"/>
        <c:scaling>
          <c:orientation val="minMax"/>
        </c:scaling>
        <c:delete val="0"/>
        <c:axPos val="l"/>
        <c:majorGridlines/>
        <c:numFmt formatCode="General" sourceLinked="1"/>
        <c:majorTickMark val="out"/>
        <c:minorTickMark val="none"/>
        <c:tickLblPos val="nextTo"/>
        <c:crossAx val="213988480"/>
        <c:crosses val="autoZero"/>
        <c:crossBetween val="between"/>
      </c:valAx>
      <c:catAx>
        <c:axId val="213988480"/>
        <c:scaling>
          <c:orientation val="minMax"/>
        </c:scaling>
        <c:delete val="0"/>
        <c:axPos val="b"/>
        <c:majorGridlines/>
        <c:numFmt formatCode="General" sourceLinked="0"/>
        <c:majorTickMark val="out"/>
        <c:minorTickMark val="none"/>
        <c:tickLblPos val="nextTo"/>
        <c:txPr>
          <a:bodyPr/>
          <a:lstStyle/>
          <a:p>
            <a:pPr>
              <a:defRPr sz="2400"/>
            </a:pPr>
            <a:endParaRPr lang="es-CO"/>
          </a:p>
        </c:txPr>
        <c:crossAx val="213974400"/>
        <c:crosses val="autoZero"/>
        <c:auto val="1"/>
        <c:lblAlgn val="ctr"/>
        <c:lblOffset val="100"/>
        <c:noMultiLvlLbl val="0"/>
      </c:catAx>
      <c:serAx>
        <c:axId val="213975488"/>
        <c:scaling>
          <c:orientation val="minMax"/>
        </c:scaling>
        <c:delete val="0"/>
        <c:axPos val="b"/>
        <c:majorTickMark val="out"/>
        <c:minorTickMark val="none"/>
        <c:tickLblPos val="nextTo"/>
        <c:crossAx val="213974400"/>
        <c:crosses val="autoZero"/>
      </c:serAx>
    </c:plotArea>
    <c:legend>
      <c:legendPos val="r"/>
      <c:layout>
        <c:manualLayout>
          <c:xMode val="edge"/>
          <c:yMode val="edge"/>
          <c:x val="0.7929757933730629"/>
          <c:y val="0.21511933693501381"/>
          <c:w val="0.17693208310134656"/>
          <c:h val="0.36313683760596654"/>
        </c:manualLayout>
      </c:layout>
      <c:overlay val="0"/>
      <c:txPr>
        <a:bodyPr/>
        <a:lstStyle/>
        <a:p>
          <a:pPr>
            <a:defRPr sz="3200"/>
          </a:pPr>
          <a:endParaRPr lang="es-CO"/>
        </a:p>
      </c:txPr>
    </c:legend>
    <c:plotVisOnly val="1"/>
    <c:dispBlanksAs val="gap"/>
    <c:showDLblsOverMax val="0"/>
  </c:chart>
  <c:txPr>
    <a:bodyPr/>
    <a:lstStyle/>
    <a:p>
      <a:pPr>
        <a:defRPr sz="1400"/>
      </a:pPr>
      <a:endParaRPr lang="es-CO"/>
    </a:p>
  </c:txPr>
  <c:printSettings>
    <c:headerFooter/>
    <c:pageMargins b="0.75000000000000178" l="0.70000000000000062" r="0.70000000000000062" t="0.75000000000000178"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750094</xdr:colOff>
      <xdr:row>39</xdr:row>
      <xdr:rowOff>130969</xdr:rowOff>
    </xdr:to>
    <xdr:graphicFrame macro="">
      <xdr:nvGraphicFramePr>
        <xdr:cNvPr id="3" name="Gráfico 2">
          <a:extLst>
            <a:ext uri="{FF2B5EF4-FFF2-40B4-BE49-F238E27FC236}">
              <a16:creationId xmlns:a16="http://schemas.microsoft.com/office/drawing/2014/main" id="{9611970A-898A-4DB5-A04D-4D7D141EA6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214312</xdr:colOff>
      <xdr:row>40</xdr:row>
      <xdr:rowOff>11905</xdr:rowOff>
    </xdr:to>
    <xdr:graphicFrame macro="">
      <xdr:nvGraphicFramePr>
        <xdr:cNvPr id="3" name="Gráfico 2">
          <a:extLst>
            <a:ext uri="{FF2B5EF4-FFF2-40B4-BE49-F238E27FC236}">
              <a16:creationId xmlns:a16="http://schemas.microsoft.com/office/drawing/2014/main" id="{6C9A8A17-12C1-40E3-821A-2400587221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31</xdr:col>
      <xdr:colOff>517072</xdr:colOff>
      <xdr:row>42</xdr:row>
      <xdr:rowOff>95249</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16"/>
  <sheetViews>
    <sheetView showGridLines="0" tabSelected="1" zoomScale="70" zoomScaleNormal="70" zoomScaleSheetLayoutView="70" workbookViewId="0">
      <pane xSplit="3" ySplit="10" topLeftCell="D11" activePane="bottomRight" state="frozen"/>
      <selection activeCell="A8" sqref="A8"/>
      <selection pane="topRight" activeCell="D8" sqref="D8"/>
      <selection pane="bottomLeft" activeCell="A11" sqref="A11"/>
      <selection pane="bottomRight" activeCell="C8" sqref="C8:C10"/>
    </sheetView>
  </sheetViews>
  <sheetFormatPr baseColWidth="10" defaultColWidth="11" defaultRowHeight="15.75" x14ac:dyDescent="0.25"/>
  <cols>
    <col min="1" max="1" width="4.85546875" style="24" customWidth="1"/>
    <col min="2" max="2" width="9" style="25" customWidth="1"/>
    <col min="3" max="3" width="22.7109375" style="26" customWidth="1"/>
    <col min="4" max="4" width="39.42578125" style="25" customWidth="1"/>
    <col min="5" max="5" width="29.28515625" style="25" customWidth="1"/>
    <col min="6" max="6" width="117.42578125" style="27" customWidth="1"/>
    <col min="7" max="7" width="82.140625" style="27" customWidth="1"/>
    <col min="8" max="9" width="11" style="25" customWidth="1"/>
    <col min="10" max="10" width="15.7109375" style="25" customWidth="1"/>
    <col min="11" max="11" width="22.140625" style="28" customWidth="1"/>
    <col min="12" max="12" width="83.5703125" style="27" customWidth="1"/>
    <col min="13" max="14" width="11" style="25" customWidth="1"/>
    <col min="15" max="15" width="15.7109375" style="25" customWidth="1"/>
    <col min="16" max="16" width="13.28515625" style="25" customWidth="1"/>
    <col min="17" max="17" width="78.7109375" style="90" customWidth="1"/>
    <col min="18" max="18" width="27.28515625" style="25" customWidth="1"/>
    <col min="19" max="19" width="32.28515625" style="25" customWidth="1"/>
    <col min="20" max="20" width="12.42578125" style="24" customWidth="1"/>
    <col min="21" max="24" width="5.5703125" style="24" customWidth="1"/>
    <col min="25" max="25" width="7.85546875" style="24" hidden="1" customWidth="1"/>
    <col min="26" max="26" width="6.85546875" style="24" hidden="1" customWidth="1"/>
    <col min="27" max="27" width="26.140625" style="24" hidden="1" customWidth="1"/>
    <col min="28" max="28" width="18.28515625" style="24" hidden="1" customWidth="1"/>
    <col min="29" max="29" width="40" style="24" hidden="1" customWidth="1"/>
    <col min="30" max="30" width="26.85546875" style="24" hidden="1" customWidth="1"/>
    <col min="31" max="16384" width="11" style="24"/>
  </cols>
  <sheetData>
    <row r="1" spans="2:30" ht="46.5" hidden="1" customHeight="1" x14ac:dyDescent="0.25"/>
    <row r="2" spans="2:30" s="29" customFormat="1" ht="41.25" hidden="1" customHeight="1" x14ac:dyDescent="0.25">
      <c r="C2" s="30"/>
      <c r="D2" s="118"/>
      <c r="E2" s="118"/>
      <c r="F2" s="118"/>
      <c r="G2" s="123" t="s">
        <v>77</v>
      </c>
      <c r="H2" s="123"/>
      <c r="I2" s="123"/>
      <c r="J2" s="123"/>
      <c r="K2" s="123"/>
      <c r="L2" s="110" t="s">
        <v>84</v>
      </c>
      <c r="M2" s="110"/>
      <c r="N2" s="110"/>
      <c r="O2" s="110"/>
      <c r="P2" s="110"/>
      <c r="Q2" s="110"/>
      <c r="R2" s="110"/>
      <c r="S2" s="110"/>
      <c r="T2" s="112" t="s">
        <v>80</v>
      </c>
      <c r="U2" s="113"/>
      <c r="V2" s="113"/>
      <c r="W2" s="113"/>
      <c r="X2" s="113"/>
      <c r="Y2" s="113"/>
      <c r="Z2" s="113"/>
      <c r="AA2" s="113"/>
      <c r="AB2" s="114"/>
      <c r="AC2" s="110" t="s">
        <v>83</v>
      </c>
      <c r="AD2" s="110"/>
    </row>
    <row r="3" spans="2:30" s="29" customFormat="1" ht="41.25" hidden="1" customHeight="1" x14ac:dyDescent="0.25">
      <c r="C3" s="30"/>
      <c r="D3" s="118"/>
      <c r="E3" s="118"/>
      <c r="F3" s="118"/>
      <c r="G3" s="123" t="s">
        <v>78</v>
      </c>
      <c r="H3" s="123"/>
      <c r="I3" s="123"/>
      <c r="J3" s="123"/>
      <c r="K3" s="123"/>
      <c r="L3" s="110" t="s">
        <v>86</v>
      </c>
      <c r="M3" s="110"/>
      <c r="N3" s="110"/>
      <c r="O3" s="110"/>
      <c r="P3" s="110"/>
      <c r="Q3" s="110"/>
      <c r="R3" s="110"/>
      <c r="S3" s="110"/>
      <c r="T3" s="112" t="s">
        <v>81</v>
      </c>
      <c r="U3" s="113"/>
      <c r="V3" s="113"/>
      <c r="W3" s="113"/>
      <c r="X3" s="113"/>
      <c r="Y3" s="113"/>
      <c r="Z3" s="113"/>
      <c r="AA3" s="113"/>
      <c r="AB3" s="114"/>
      <c r="AC3" s="110">
        <v>1</v>
      </c>
      <c r="AD3" s="110"/>
    </row>
    <row r="4" spans="2:30" s="29" customFormat="1" ht="41.25" hidden="1" customHeight="1" x14ac:dyDescent="0.25">
      <c r="C4" s="30"/>
      <c r="D4" s="121"/>
      <c r="E4" s="121"/>
      <c r="F4" s="121"/>
      <c r="G4" s="124" t="s">
        <v>79</v>
      </c>
      <c r="H4" s="124"/>
      <c r="I4" s="124"/>
      <c r="J4" s="124"/>
      <c r="K4" s="124"/>
      <c r="L4" s="122" t="s">
        <v>85</v>
      </c>
      <c r="M4" s="122"/>
      <c r="N4" s="122"/>
      <c r="O4" s="122"/>
      <c r="P4" s="122"/>
      <c r="Q4" s="122"/>
      <c r="R4" s="122"/>
      <c r="S4" s="122"/>
      <c r="T4" s="115" t="s">
        <v>82</v>
      </c>
      <c r="U4" s="116"/>
      <c r="V4" s="116"/>
      <c r="W4" s="116"/>
      <c r="X4" s="116"/>
      <c r="Y4" s="116"/>
      <c r="Z4" s="116"/>
      <c r="AA4" s="113"/>
      <c r="AB4" s="114"/>
      <c r="AC4" s="111">
        <v>42803</v>
      </c>
      <c r="AD4" s="111"/>
    </row>
    <row r="5" spans="2:30" s="29" customFormat="1" ht="106.5" customHeight="1" x14ac:dyDescent="0.25">
      <c r="B5" s="125" t="s">
        <v>472</v>
      </c>
      <c r="C5" s="125"/>
      <c r="D5" s="125"/>
      <c r="E5" s="126"/>
      <c r="F5" s="126"/>
      <c r="G5" s="126"/>
      <c r="H5" s="126"/>
      <c r="I5" s="126"/>
      <c r="J5" s="126"/>
      <c r="K5" s="126"/>
      <c r="L5" s="126"/>
      <c r="M5" s="126"/>
      <c r="N5" s="126"/>
      <c r="O5" s="126"/>
      <c r="P5" s="126"/>
      <c r="Q5" s="126"/>
      <c r="R5" s="126"/>
      <c r="S5" s="126"/>
      <c r="T5" s="126"/>
      <c r="U5" s="126"/>
      <c r="V5" s="126"/>
      <c r="W5" s="126"/>
      <c r="X5" s="126"/>
      <c r="Y5" s="126"/>
      <c r="Z5" s="126"/>
      <c r="AA5" s="31"/>
      <c r="AB5" s="32"/>
      <c r="AC5" s="119" t="s">
        <v>0</v>
      </c>
      <c r="AD5" s="120"/>
    </row>
    <row r="6" spans="2:30" s="29" customFormat="1" ht="33" hidden="1" customHeight="1" x14ac:dyDescent="0.25">
      <c r="B6" s="128" t="s">
        <v>21</v>
      </c>
      <c r="C6" s="128"/>
      <c r="D6" s="128"/>
      <c r="E6" s="117" t="e">
        <f>#REF!</f>
        <v>#REF!</v>
      </c>
      <c r="F6" s="117"/>
      <c r="G6" s="117"/>
      <c r="H6" s="117"/>
      <c r="I6" s="118"/>
      <c r="J6" s="118"/>
      <c r="K6" s="118"/>
      <c r="L6" s="118"/>
      <c r="M6" s="118"/>
      <c r="N6" s="118"/>
      <c r="O6" s="118"/>
      <c r="P6" s="118"/>
      <c r="Q6" s="118"/>
      <c r="R6" s="118"/>
      <c r="S6" s="118"/>
      <c r="T6" s="118"/>
      <c r="U6" s="118"/>
      <c r="V6" s="118"/>
      <c r="W6" s="118"/>
      <c r="X6" s="118"/>
      <c r="Y6" s="118"/>
      <c r="Z6" s="118"/>
      <c r="AA6" s="118"/>
      <c r="AB6" s="118"/>
      <c r="AC6" s="118"/>
      <c r="AD6" s="118"/>
    </row>
    <row r="7" spans="2:30" s="29" customFormat="1" ht="35.25" hidden="1" customHeight="1" x14ac:dyDescent="0.25">
      <c r="B7" s="127" t="s">
        <v>18</v>
      </c>
      <c r="C7" s="127"/>
      <c r="D7" s="127"/>
      <c r="E7" s="117" t="e">
        <f>#REF!</f>
        <v>#REF!</v>
      </c>
      <c r="F7" s="117"/>
      <c r="G7" s="117"/>
      <c r="H7" s="117"/>
      <c r="I7" s="118"/>
      <c r="J7" s="118"/>
      <c r="K7" s="118"/>
      <c r="L7" s="118"/>
      <c r="M7" s="118"/>
      <c r="N7" s="118"/>
      <c r="O7" s="118"/>
      <c r="P7" s="118"/>
      <c r="Q7" s="118"/>
      <c r="R7" s="118"/>
      <c r="S7" s="118"/>
      <c r="T7" s="118"/>
      <c r="U7" s="118"/>
      <c r="V7" s="118"/>
      <c r="W7" s="118"/>
      <c r="X7" s="118"/>
      <c r="Y7" s="118"/>
      <c r="Z7" s="118"/>
      <c r="AA7" s="118"/>
      <c r="AB7" s="118"/>
      <c r="AC7" s="118"/>
      <c r="AD7" s="118"/>
    </row>
    <row r="8" spans="2:30" s="29" customFormat="1" ht="44.25" customHeight="1" x14ac:dyDescent="0.25">
      <c r="B8" s="99" t="s">
        <v>1</v>
      </c>
      <c r="C8" s="103" t="s">
        <v>103</v>
      </c>
      <c r="D8" s="99" t="s">
        <v>2</v>
      </c>
      <c r="E8" s="99" t="s">
        <v>41</v>
      </c>
      <c r="F8" s="99" t="s">
        <v>3</v>
      </c>
      <c r="G8" s="99" t="s">
        <v>4</v>
      </c>
      <c r="H8" s="103" t="s">
        <v>16</v>
      </c>
      <c r="I8" s="103"/>
      <c r="J8" s="103"/>
      <c r="K8" s="99" t="s">
        <v>5</v>
      </c>
      <c r="L8" s="99" t="s">
        <v>6</v>
      </c>
      <c r="M8" s="103" t="s">
        <v>7</v>
      </c>
      <c r="N8" s="103"/>
      <c r="O8" s="103"/>
      <c r="P8" s="99" t="s">
        <v>8</v>
      </c>
      <c r="Q8" s="99" t="s">
        <v>9</v>
      </c>
      <c r="R8" s="99" t="s">
        <v>10</v>
      </c>
      <c r="S8" s="99" t="s">
        <v>67</v>
      </c>
      <c r="T8" s="103" t="s">
        <v>68</v>
      </c>
      <c r="U8" s="103"/>
      <c r="V8" s="103"/>
      <c r="W8" s="103"/>
      <c r="X8" s="103"/>
      <c r="Y8" s="103" t="s">
        <v>74</v>
      </c>
      <c r="Z8" s="103"/>
      <c r="AA8" s="99" t="s">
        <v>11</v>
      </c>
      <c r="AB8" s="99" t="s">
        <v>87</v>
      </c>
      <c r="AC8" s="99" t="s">
        <v>12</v>
      </c>
      <c r="AD8" s="99" t="s">
        <v>13</v>
      </c>
    </row>
    <row r="9" spans="2:30" s="29" customFormat="1" ht="56.25" customHeight="1" x14ac:dyDescent="0.25">
      <c r="B9" s="99"/>
      <c r="C9" s="103"/>
      <c r="D9" s="99"/>
      <c r="E9" s="99"/>
      <c r="F9" s="99"/>
      <c r="G9" s="99"/>
      <c r="H9" s="108" t="s">
        <v>40</v>
      </c>
      <c r="I9" s="108" t="s">
        <v>14</v>
      </c>
      <c r="J9" s="108" t="s">
        <v>15</v>
      </c>
      <c r="K9" s="99"/>
      <c r="L9" s="99"/>
      <c r="M9" s="109" t="s">
        <v>40</v>
      </c>
      <c r="N9" s="109" t="s">
        <v>14</v>
      </c>
      <c r="O9" s="109" t="s">
        <v>15</v>
      </c>
      <c r="P9" s="99"/>
      <c r="Q9" s="99"/>
      <c r="R9" s="99"/>
      <c r="S9" s="99"/>
      <c r="T9" s="99" t="s">
        <v>473</v>
      </c>
      <c r="U9" s="99"/>
      <c r="V9" s="99"/>
      <c r="W9" s="99"/>
      <c r="X9" s="99"/>
      <c r="Y9" s="103"/>
      <c r="Z9" s="103"/>
      <c r="AA9" s="99"/>
      <c r="AB9" s="99"/>
      <c r="AC9" s="99"/>
      <c r="AD9" s="99"/>
    </row>
    <row r="10" spans="2:30" s="29" customFormat="1" ht="72" customHeight="1" x14ac:dyDescent="0.25">
      <c r="B10" s="99"/>
      <c r="C10" s="103"/>
      <c r="D10" s="99"/>
      <c r="E10" s="99"/>
      <c r="F10" s="99"/>
      <c r="G10" s="99"/>
      <c r="H10" s="108"/>
      <c r="I10" s="108"/>
      <c r="J10" s="108"/>
      <c r="K10" s="99"/>
      <c r="L10" s="99"/>
      <c r="M10" s="109"/>
      <c r="N10" s="109"/>
      <c r="O10" s="109"/>
      <c r="P10" s="99"/>
      <c r="Q10" s="99"/>
      <c r="R10" s="99"/>
      <c r="S10" s="99"/>
      <c r="T10" s="92" t="s">
        <v>69</v>
      </c>
      <c r="U10" s="91" t="s">
        <v>70</v>
      </c>
      <c r="V10" s="91" t="s">
        <v>71</v>
      </c>
      <c r="W10" s="91" t="s">
        <v>72</v>
      </c>
      <c r="X10" s="91" t="s">
        <v>73</v>
      </c>
      <c r="Y10" s="92" t="s">
        <v>75</v>
      </c>
      <c r="Z10" s="92" t="s">
        <v>76</v>
      </c>
      <c r="AA10" s="99"/>
      <c r="AB10" s="99"/>
      <c r="AC10" s="99"/>
      <c r="AD10" s="99"/>
    </row>
    <row r="11" spans="2:30" ht="127.5" customHeight="1" x14ac:dyDescent="0.25">
      <c r="B11" s="33" t="s">
        <v>44</v>
      </c>
      <c r="C11" s="34" t="s">
        <v>104</v>
      </c>
      <c r="D11" s="33" t="s">
        <v>90</v>
      </c>
      <c r="E11" s="33" t="s">
        <v>43</v>
      </c>
      <c r="F11" s="35" t="s">
        <v>594</v>
      </c>
      <c r="G11" s="35" t="s">
        <v>91</v>
      </c>
      <c r="H11" s="33">
        <v>3</v>
      </c>
      <c r="I11" s="33">
        <v>3</v>
      </c>
      <c r="J11" s="36" t="str">
        <f>IF(H11+I11=0,"",IF(OR(AND(H11=1,I11=1),AND(H11=1,I11=2),AND(H11=2,I11=1),AND(H11=2,I11=2),AND(H11=3,I11=1),AND(H11=1,I11=10)),"Bajo",IF(OR(AND(H11=4,I11=1),AND(H11=3,I11=2),AND(H11=2,I11=3),AND(H11=2,I11=5),AND(H11=1,I11=3),AND(H11=1,I11=5),AND(H11=1,I11=20),AND(H11=2,I11=10)),"Moderado",IF(OR(AND(H11=5,I11=1),AND(H11=4,I11=2),AND(H11=4,I11=3),AND(H11=4,I11=5),AND(H11=3,I11=3),AND(H11=3,I11=5),AND(H11=2,I11=4),AND(H11=1,I11=4),AND(H11=1,I11=5),AND(H11=5,I11=2),AND(H11=2,I11=20),AND(H11=3,I11=10),AND(H11=4,I11=10),AND(H11=5,I11=10)),"Alto",IF(OR(AND(H11=5,I11=3),AND(H11=5,I11=4),AND(H11=5,I11=5),AND(H11=4,I11=4),AND(H11=4,I11=5),AND(H11=3,I11=4),AND(H11=3,I11=5),AND(H11=2,I11=5),AND(H11=3,I11=20),AND(H11=4,I11=20),AND(H11=5,I11=20)),"Extremo","")))))</f>
        <v>Alto</v>
      </c>
      <c r="K11" s="33" t="s">
        <v>107</v>
      </c>
      <c r="L11" s="35" t="s">
        <v>407</v>
      </c>
      <c r="M11" s="33">
        <v>2</v>
      </c>
      <c r="N11" s="33">
        <v>3</v>
      </c>
      <c r="O11" s="36" t="str">
        <f>IF(M11+N11=0,"",IF(OR(AND(M11=1,N11=1),AND(M11=1,N11=2),AND(M11=2,N11=1),AND(M11=2,N11=2),AND(M11=3,N11=1),AND(M11=1,N11=10)),"Bajo",IF(OR(AND(M11=4,N11=1),AND(M11=3,N11=2),AND(M11=2,N11=3),AND(M11=2,N11=5),AND(M11=1,N11=3),AND(M11=1,N11=5),AND(M11=1,N11=20),AND(M11=2,N11=10)),"Moderado",IF(OR(AND(M11=5,N11=1),AND(M11=4,N11=2),AND(M11=4,N11=3),AND(M11=4,N11=5),AND(M11=3,N11=3),AND(M11=3,N11=5),AND(M11=2,N11=4),AND(M11=1,N11=4),AND(M11=1,N11=5),AND(M11=5,N11=2),AND(M11=2,N11=20),AND(M11=3,N11=10),AND(M11=4,N11=10),AND(M11=5,N11=10)),"Alto",IF(OR(AND(M11=5,N11=3),AND(M11=5,N11=4),AND(M11=5,N11=5),AND(M11=4,N11=4),AND(M11=4,N11=5),AND(M11=3,N11=4),AND(M11=3,N11=5),AND(M11=2,N11=5),AND(M11=3,N11=20),AND(M11=4,N11=20),AND(M11=5,N11=20)),"Extremo","")))))</f>
        <v>Moderado</v>
      </c>
      <c r="P11" s="33" t="s">
        <v>58</v>
      </c>
      <c r="Q11" s="35" t="s">
        <v>92</v>
      </c>
      <c r="R11" s="33" t="s">
        <v>17</v>
      </c>
      <c r="S11" s="33" t="s">
        <v>302</v>
      </c>
      <c r="T11" s="33">
        <v>2</v>
      </c>
      <c r="U11" s="37">
        <v>1</v>
      </c>
      <c r="V11" s="37">
        <v>1</v>
      </c>
      <c r="W11" s="37"/>
      <c r="X11" s="37"/>
      <c r="Y11" s="37"/>
      <c r="Z11" s="38">
        <f>Y11/T11</f>
        <v>0</v>
      </c>
      <c r="AA11" s="35"/>
      <c r="AB11" s="33"/>
      <c r="AC11" s="35"/>
      <c r="AD11" s="35"/>
    </row>
    <row r="12" spans="2:30" ht="192.75" customHeight="1" x14ac:dyDescent="0.25">
      <c r="B12" s="33" t="s">
        <v>45</v>
      </c>
      <c r="C12" s="34" t="s">
        <v>104</v>
      </c>
      <c r="D12" s="33" t="s">
        <v>93</v>
      </c>
      <c r="E12" s="33" t="s">
        <v>43</v>
      </c>
      <c r="F12" s="35" t="s">
        <v>303</v>
      </c>
      <c r="G12" s="35" t="s">
        <v>291</v>
      </c>
      <c r="H12" s="33">
        <v>3</v>
      </c>
      <c r="I12" s="33">
        <v>3</v>
      </c>
      <c r="J12" s="36" t="str">
        <f t="shared" ref="J12:J13" si="0">IF(H12+I12=0,"",IF(OR(AND(H12=1,I12=1),AND(H12=1,I12=2),AND(H12=2,I12=1),AND(H12=2,I12=2),AND(H12=3,I12=1),AND(H12=1,I12=10)),"Bajo",IF(OR(AND(H12=4,I12=1),AND(H12=3,I12=2),AND(H12=2,I12=3),AND(H12=2,I12=5),AND(H12=1,I12=3),AND(H12=1,I12=5),AND(H12=1,I12=20),AND(H12=2,I12=10)),"Moderado",IF(OR(AND(H12=5,I12=1),AND(H12=4,I12=2),AND(H12=4,I12=3),AND(H12=4,I12=5),AND(H12=3,I12=3),AND(H12=3,I12=5),AND(H12=2,I12=4),AND(H12=1,I12=4),AND(H12=1,I12=5),AND(H12=5,I12=2),AND(H12=2,I12=20),AND(H12=3,I12=10),AND(H12=4,I12=10),AND(H12=5,I12=10)),"Alto",IF(OR(AND(H12=5,I12=3),AND(H12=5,I12=4),AND(H12=5,I12=5),AND(H12=4,I12=4),AND(H12=4,I12=5),AND(H12=3,I12=4),AND(H12=3,I12=5),AND(H12=2,I12=5),AND(H12=3,I12=20),AND(H12=4,I12=20),AND(H12=5,I12=20)),"Extremo","")))))</f>
        <v>Alto</v>
      </c>
      <c r="K12" s="33" t="s">
        <v>107</v>
      </c>
      <c r="L12" s="35" t="s">
        <v>94</v>
      </c>
      <c r="M12" s="33">
        <v>2</v>
      </c>
      <c r="N12" s="33">
        <v>3</v>
      </c>
      <c r="O12" s="39" t="str">
        <f t="shared" ref="O12:O13" si="1">IF(M12+N12=0,"",IF(OR(AND(M12=1,N12=1),AND(M12=1,N12=2),AND(M12=2,N12=1),AND(M12=2,N12=2),AND(M12=3,N12=1),AND(M12=1,N12=10)),"Bajo",IF(OR(AND(M12=4,N12=1),AND(M12=3,N12=2),AND(M12=2,N12=3),AND(M12=2,N12=5),AND(M12=1,N12=3),AND(M12=1,N12=5),AND(M12=1,N12=20),AND(M12=2,N12=10)),"Moderado",IF(OR(AND(M12=5,N12=1),AND(M12=4,N12=2),AND(M12=4,N12=3),AND(M12=4,N12=5),AND(M12=3,N12=3),AND(M12=3,N12=5),AND(M12=2,N12=4),AND(M12=1,N12=4),AND(M12=1,N12=5),AND(M12=5,N12=2),AND(M12=2,N12=20),AND(M12=3,N12=10),AND(M12=4,N12=10),AND(M12=5,N12=10)),"Alto",IF(OR(AND(M12=5,N12=3),AND(M12=5,N12=4),AND(M12=5,N12=5),AND(M12=4,N12=4),AND(M12=4,N12=5),AND(M12=3,N12=4),AND(M12=3,N12=5),AND(M12=2,N12=5),AND(M12=3,N12=20),AND(M12=4,N12=20),AND(M12=5,N12=20)),"Extremo","")))))</f>
        <v>Moderado</v>
      </c>
      <c r="P12" s="33" t="s">
        <v>58</v>
      </c>
      <c r="Q12" s="35" t="s">
        <v>95</v>
      </c>
      <c r="R12" s="33" t="s">
        <v>17</v>
      </c>
      <c r="S12" s="33" t="s">
        <v>96</v>
      </c>
      <c r="T12" s="33">
        <v>2</v>
      </c>
      <c r="U12" s="37">
        <v>2</v>
      </c>
      <c r="V12" s="37"/>
      <c r="W12" s="37"/>
      <c r="X12" s="37"/>
      <c r="Y12" s="37"/>
      <c r="Z12" s="38">
        <f t="shared" ref="Z12:Z13" si="2">Y12/T12</f>
        <v>0</v>
      </c>
      <c r="AA12" s="35"/>
      <c r="AB12" s="33"/>
      <c r="AC12" s="35"/>
      <c r="AD12" s="35"/>
    </row>
    <row r="13" spans="2:30" ht="267.75" customHeight="1" x14ac:dyDescent="0.25">
      <c r="B13" s="33" t="s">
        <v>46</v>
      </c>
      <c r="C13" s="34" t="s">
        <v>104</v>
      </c>
      <c r="D13" s="41" t="s">
        <v>97</v>
      </c>
      <c r="E13" s="40" t="s">
        <v>64</v>
      </c>
      <c r="F13" s="40" t="s">
        <v>595</v>
      </c>
      <c r="G13" s="40" t="s">
        <v>98</v>
      </c>
      <c r="H13" s="41">
        <v>4</v>
      </c>
      <c r="I13" s="42">
        <v>3</v>
      </c>
      <c r="J13" s="43" t="str">
        <f t="shared" si="0"/>
        <v>Alto</v>
      </c>
      <c r="K13" s="33" t="s">
        <v>107</v>
      </c>
      <c r="L13" s="35" t="s">
        <v>99</v>
      </c>
      <c r="M13" s="33">
        <v>3</v>
      </c>
      <c r="N13" s="33">
        <v>3</v>
      </c>
      <c r="O13" s="36" t="str">
        <f t="shared" si="1"/>
        <v>Alto</v>
      </c>
      <c r="P13" s="33" t="s">
        <v>58</v>
      </c>
      <c r="Q13" s="35" t="s">
        <v>304</v>
      </c>
      <c r="R13" s="33" t="s">
        <v>17</v>
      </c>
      <c r="S13" s="33" t="s">
        <v>100</v>
      </c>
      <c r="T13" s="33">
        <v>2</v>
      </c>
      <c r="U13" s="37">
        <v>1</v>
      </c>
      <c r="V13" s="37">
        <v>1</v>
      </c>
      <c r="W13" s="37"/>
      <c r="X13" s="37"/>
      <c r="Y13" s="37"/>
      <c r="Z13" s="38">
        <f t="shared" si="2"/>
        <v>0</v>
      </c>
      <c r="AA13" s="35"/>
      <c r="AB13" s="33"/>
      <c r="AC13" s="35"/>
      <c r="AD13" s="35"/>
    </row>
    <row r="14" spans="2:30" ht="183.75" customHeight="1" x14ac:dyDescent="0.25">
      <c r="B14" s="96" t="s">
        <v>47</v>
      </c>
      <c r="C14" s="100" t="s">
        <v>113</v>
      </c>
      <c r="D14" s="96" t="s">
        <v>105</v>
      </c>
      <c r="E14" s="96" t="s">
        <v>62</v>
      </c>
      <c r="F14" s="104" t="s">
        <v>596</v>
      </c>
      <c r="G14" s="104" t="s">
        <v>106</v>
      </c>
      <c r="H14" s="96">
        <v>3</v>
      </c>
      <c r="I14" s="96">
        <v>3</v>
      </c>
      <c r="J14" s="93" t="str">
        <f>IF(H14+I14=0,"",IF(OR(AND(H14=1,I14=1),AND(H14=1,I14=2),AND(H14=2,I14=1),AND(H14=2,I14=2),AND(H14=3,I14=1),AND(H14=1,I14=10)),"Bajo",IF(OR(AND(H14=4,I14=1),AND(H14=3,I14=2),AND(H14=2,I14=3),AND(H14=2,I14=5),AND(H14=1,I14=3),AND(H14=1,I14=5),AND(H14=1,I14=20),AND(H14=2,I14=10)),"Moderado",IF(OR(AND(H14=5,I14=1),AND(H14=4,I14=2),AND(H14=4,I14=3),AND(H14=4,I14=5),AND(H14=3,I14=3),AND(H14=3,I14=5),AND(H14=2,I14=4),AND(H14=1,I14=4),AND(H14=1,I14=5),AND(H14=5,I14=2),AND(H14=2,I14=20),AND(H14=3,I14=10),AND(H14=4,I14=10),AND(H14=5,I14=10)),"Alto",IF(OR(AND(H14=5,I14=3),AND(H14=5,I14=4),AND(H14=5,I14=5),AND(H14=4,I14=4),AND(H14=4,I14=5),AND(H14=3,I14=4),AND(H14=3,I14=5),AND(H14=2,I14=5),AND(H14=3,I14=20),AND(H14=4,I14=20),AND(H14=5,I14=20)),"Extremo","")))))</f>
        <v>Alto</v>
      </c>
      <c r="K14" s="96" t="s">
        <v>107</v>
      </c>
      <c r="L14" s="104" t="s">
        <v>474</v>
      </c>
      <c r="M14" s="96">
        <v>1</v>
      </c>
      <c r="N14" s="96">
        <v>3</v>
      </c>
      <c r="O14" s="93" t="str">
        <f>IF(M14+N14=0,"",IF(OR(AND(M14=1,N14=1),AND(M14=1,N14=2),AND(M14=2,N14=1),AND(M14=2,N14=2),AND(M14=3,N14=1),AND(M14=1,N14=10)),"Bajo",IF(OR(AND(M14=4,N14=1),AND(M14=3,N14=2),AND(M14=2,N14=3),AND(M14=2,N14=5),AND(M14=1,N14=3),AND(M14=1,N14=5),AND(M14=1,N14=20),AND(M14=2,N14=10)),"Moderado",IF(OR(AND(M14=5,N14=1),AND(M14=4,N14=2),AND(M14=4,N14=3),AND(M14=4,N14=5),AND(M14=3,N14=3),AND(M14=3,N14=5),AND(M14=2,N14=4),AND(M14=1,N14=4),AND(M14=1,N14=5),AND(M14=5,N14=2),AND(M14=2,N14=20),AND(M14=3,N14=10),AND(M14=4,N14=10),AND(M14=5,N14=10)),"Alto",IF(OR(AND(M14=5,N14=3),AND(M14=5,N14=4),AND(M14=5,N14=5),AND(M14=4,N14=4),AND(M14=4,N14=5),AND(M14=3,N14=4),AND(M14=3,N14=5),AND(M14=2,N14=5),AND(M14=3,N14=20),AND(M14=4,N14=20),AND(M14=5,N14=20)),"Extremo","")))))</f>
        <v>Moderado</v>
      </c>
      <c r="P14" s="96" t="s">
        <v>57</v>
      </c>
      <c r="Q14" s="35" t="s">
        <v>464</v>
      </c>
      <c r="R14" s="33" t="s">
        <v>111</v>
      </c>
      <c r="S14" s="33" t="s">
        <v>108</v>
      </c>
      <c r="T14" s="33">
        <v>1</v>
      </c>
      <c r="U14" s="37"/>
      <c r="V14" s="37"/>
      <c r="W14" s="37">
        <v>1</v>
      </c>
      <c r="X14" s="37"/>
      <c r="Y14" s="37"/>
      <c r="Z14" s="38">
        <f>Y14/T14</f>
        <v>0</v>
      </c>
      <c r="AA14" s="35"/>
      <c r="AB14" s="33"/>
      <c r="AC14" s="35"/>
      <c r="AD14" s="35"/>
    </row>
    <row r="15" spans="2:30" ht="121.5" customHeight="1" x14ac:dyDescent="0.25">
      <c r="B15" s="98"/>
      <c r="C15" s="102"/>
      <c r="D15" s="98"/>
      <c r="E15" s="98"/>
      <c r="F15" s="106"/>
      <c r="G15" s="106"/>
      <c r="H15" s="98"/>
      <c r="I15" s="98"/>
      <c r="J15" s="95"/>
      <c r="K15" s="98"/>
      <c r="L15" s="106"/>
      <c r="M15" s="98"/>
      <c r="N15" s="98"/>
      <c r="O15" s="95"/>
      <c r="P15" s="98"/>
      <c r="Q15" s="35" t="s">
        <v>326</v>
      </c>
      <c r="R15" s="33" t="s">
        <v>111</v>
      </c>
      <c r="S15" s="33" t="s">
        <v>305</v>
      </c>
      <c r="T15" s="33">
        <v>1</v>
      </c>
      <c r="U15" s="37"/>
      <c r="V15" s="37"/>
      <c r="W15" s="37"/>
      <c r="X15" s="37">
        <v>1</v>
      </c>
      <c r="Y15" s="37"/>
      <c r="Z15" s="38">
        <f>Y15/T15</f>
        <v>0</v>
      </c>
      <c r="AA15" s="35"/>
      <c r="AB15" s="33"/>
      <c r="AC15" s="35"/>
      <c r="AD15" s="35"/>
    </row>
    <row r="16" spans="2:30" ht="147.75" customHeight="1" x14ac:dyDescent="0.25">
      <c r="B16" s="96" t="s">
        <v>48</v>
      </c>
      <c r="C16" s="100" t="s">
        <v>113</v>
      </c>
      <c r="D16" s="96" t="s">
        <v>109</v>
      </c>
      <c r="E16" s="96" t="s">
        <v>62</v>
      </c>
      <c r="F16" s="104" t="s">
        <v>597</v>
      </c>
      <c r="G16" s="104" t="s">
        <v>110</v>
      </c>
      <c r="H16" s="96">
        <v>3</v>
      </c>
      <c r="I16" s="96">
        <v>3</v>
      </c>
      <c r="J16" s="93" t="str">
        <f>IF(H16+I16=0,"",IF(OR(AND(H16=1,I16=1),AND(H16=1,I16=2),AND(H16=2,I16=1),AND(H16=2,I16=2),AND(H16=3,I16=1),AND(H16=1,I16=10)),"Bajo",IF(OR(AND(H16=4,I16=1),AND(H16=3,I16=2),AND(H16=2,I16=3),AND(H16=2,I16=5),AND(H16=1,I16=3),AND(H16=1,I16=5),AND(H16=1,I16=20),AND(H16=2,I16=10)),"Moderado",IF(OR(AND(H16=5,I16=1),AND(H16=4,I16=2),AND(H16=4,I16=3),AND(H16=4,I16=5),AND(H16=3,I16=3),AND(H16=3,I16=5),AND(H16=2,I16=4),AND(H16=1,I16=4),AND(H16=1,I16=5),AND(H16=5,I16=2),AND(H16=2,I16=20),AND(H16=3,I16=10),AND(H16=4,I16=10),AND(H16=5,I16=10)),"Alto",IF(OR(AND(H16=5,I16=3),AND(H16=5,I16=4),AND(H16=5,I16=5),AND(H16=4,I16=4),AND(H16=4,I16=5),AND(H16=3,I16=4),AND(H16=3,I16=5),AND(H16=2,I16=5),AND(H16=3,I16=20),AND(H16=4,I16=20),AND(H16=5,I16=20)),"Extremo","")))))</f>
        <v>Alto</v>
      </c>
      <c r="K16" s="96" t="s">
        <v>107</v>
      </c>
      <c r="L16" s="104" t="s">
        <v>465</v>
      </c>
      <c r="M16" s="96">
        <v>1</v>
      </c>
      <c r="N16" s="96">
        <v>3</v>
      </c>
      <c r="O16" s="134" t="str">
        <f>IF(M16+N16=0,"",IF(OR(AND(M16=1,N16=1),AND(M16=1,N16=2),AND(M16=2,N16=1),AND(M16=2,N16=2),AND(M16=3,N16=1),AND(M16=1,N16=10)),"Bajo",IF(OR(AND(M16=4,N16=1),AND(M16=3,N16=2),AND(M16=2,N16=3),AND(M16=2,N16=5),AND(M16=1,N16=3),AND(M16=1,N16=5),AND(M16=1,N16=20),AND(M16=2,N16=10)),"Moderado",IF(OR(AND(M16=5,N16=1),AND(M16=4,N16=2),AND(M16=4,N16=3),AND(M16=4,N16=5),AND(M16=3,N16=3),AND(M16=3,N16=5),AND(M16=2,N16=4),AND(M16=1,N16=4),AND(M16=1,N16=5),AND(M16=5,N16=2),AND(M16=2,N16=20),AND(M16=3,N16=10),AND(M16=4,N16=10),AND(M16=5,N16=10)),"Alto",IF(OR(AND(M16=5,N16=3),AND(M16=5,N16=4),AND(M16=5,N16=5),AND(M16=4,N16=4),AND(M16=4,N16=5),AND(M16=3,N16=4),AND(M16=3,N16=5),AND(M16=2,N16=5),AND(M16=3,N16=20),AND(M16=4,N16=20),AND(M16=5,N16=20)),"Extremo","")))))</f>
        <v>Moderado</v>
      </c>
      <c r="P16" s="96" t="s">
        <v>58</v>
      </c>
      <c r="Q16" s="35" t="s">
        <v>602</v>
      </c>
      <c r="R16" s="33" t="s">
        <v>111</v>
      </c>
      <c r="S16" s="33" t="s">
        <v>112</v>
      </c>
      <c r="T16" s="33">
        <v>2</v>
      </c>
      <c r="U16" s="37"/>
      <c r="V16" s="37"/>
      <c r="W16" s="37">
        <v>1</v>
      </c>
      <c r="X16" s="37">
        <v>1</v>
      </c>
      <c r="Y16" s="37"/>
      <c r="Z16" s="38">
        <f>Y16/T16</f>
        <v>0</v>
      </c>
      <c r="AA16" s="35"/>
      <c r="AB16" s="33"/>
      <c r="AC16" s="35"/>
      <c r="AD16" s="35"/>
    </row>
    <row r="17" spans="2:30" ht="93" customHeight="1" x14ac:dyDescent="0.25">
      <c r="B17" s="98"/>
      <c r="C17" s="102"/>
      <c r="D17" s="98"/>
      <c r="E17" s="98"/>
      <c r="F17" s="106"/>
      <c r="G17" s="106"/>
      <c r="H17" s="98"/>
      <c r="I17" s="98"/>
      <c r="J17" s="95"/>
      <c r="K17" s="98"/>
      <c r="L17" s="106"/>
      <c r="M17" s="98"/>
      <c r="N17" s="98"/>
      <c r="O17" s="135"/>
      <c r="P17" s="98"/>
      <c r="Q17" s="35" t="s">
        <v>466</v>
      </c>
      <c r="R17" s="33" t="s">
        <v>410</v>
      </c>
      <c r="S17" s="33" t="s">
        <v>467</v>
      </c>
      <c r="T17" s="33">
        <v>1</v>
      </c>
      <c r="U17" s="37"/>
      <c r="V17" s="37"/>
      <c r="W17" s="37"/>
      <c r="X17" s="37">
        <v>1</v>
      </c>
      <c r="Y17" s="37"/>
      <c r="Z17" s="38">
        <f>Y17/T17</f>
        <v>0</v>
      </c>
      <c r="AA17" s="35"/>
      <c r="AB17" s="33"/>
      <c r="AC17" s="35"/>
      <c r="AD17" s="35"/>
    </row>
    <row r="18" spans="2:30" ht="150" customHeight="1" x14ac:dyDescent="0.25">
      <c r="B18" s="33" t="s">
        <v>49</v>
      </c>
      <c r="C18" s="34" t="s">
        <v>113</v>
      </c>
      <c r="D18" s="33" t="s">
        <v>598</v>
      </c>
      <c r="E18" s="33" t="s">
        <v>62</v>
      </c>
      <c r="F18" s="35" t="s">
        <v>599</v>
      </c>
      <c r="G18" s="35" t="s">
        <v>600</v>
      </c>
      <c r="H18" s="33">
        <v>3</v>
      </c>
      <c r="I18" s="33">
        <v>2</v>
      </c>
      <c r="J18" s="36" t="str">
        <f>IF(H18+I18=0,"",IF(OR(AND(H18=1,I18=1),AND(H18=1,I18=2),AND(H18=2,I18=1),AND(H18=2,I18=2),AND(H18=3,I18=1),AND(H18=1,I18=10)),"Bajo",IF(OR(AND(H18=4,I18=1),AND(H18=3,I18=2),AND(H18=2,I18=3),AND(H18=2,I18=5),AND(H18=1,I18=3),AND(H18=1,I18=5),AND(H18=1,I18=20),AND(H18=2,I18=10)),"Moderado",IF(OR(AND(H18=5,I18=1),AND(H18=4,I18=2),AND(H18=4,I18=3),AND(H18=4,I18=5),AND(H18=3,I18=3),AND(H18=3,I18=5),AND(H18=2,I18=4),AND(H18=1,I18=4),AND(H18=1,I18=5),AND(H18=5,I18=2),AND(H18=2,I18=20),AND(H18=3,I18=10),AND(H18=4,I18=10),AND(H18=5,I18=10)),"Alto",IF(OR(AND(H18=5,I18=3),AND(H18=5,I18=4),AND(H18=5,I18=5),AND(H18=4,I18=4),AND(H18=4,I18=5),AND(H18=3,I18=4),AND(H18=3,I18=5),AND(H18=2,I18=5),AND(H18=3,I18=20),AND(H18=4,I18=20),AND(H18=5,I18=20)),"Extremo","")))))</f>
        <v>Moderado</v>
      </c>
      <c r="K18" s="33" t="s">
        <v>107</v>
      </c>
      <c r="L18" s="35" t="s">
        <v>601</v>
      </c>
      <c r="M18" s="33">
        <v>3</v>
      </c>
      <c r="N18" s="33">
        <v>2</v>
      </c>
      <c r="O18" s="36" t="str">
        <f>IF(M18+N18=0,"",IF(OR(AND(M18=1,N18=1),AND(M18=1,N18=2),AND(M18=2,N18=1),AND(M18=2,N18=2),AND(M18=3,N18=1),AND(M18=1,N18=10)),"Bajo",IF(OR(AND(M18=4,N18=1),AND(M18=3,N18=2),AND(M18=2,N18=3),AND(M18=2,N18=5),AND(M18=1,N18=3),AND(M18=1,N18=5),AND(M18=1,N18=20),AND(M18=2,N18=10)),"Moderado",IF(OR(AND(M18=5,N18=1),AND(M18=4,N18=2),AND(M18=4,N18=3),AND(M18=4,N18=5),AND(M18=3,N18=3),AND(M18=3,N18=5),AND(M18=2,N18=4),AND(M18=1,N18=4),AND(M18=1,N18=5),AND(M18=5,N18=2),AND(M18=2,N18=20),AND(M18=3,N18=10),AND(M18=4,N18=10),AND(M18=5,N18=10)),"Alto",IF(OR(AND(M18=5,N18=3),AND(M18=5,N18=4),AND(M18=5,N18=5),AND(M18=4,N18=4),AND(M18=4,N18=5),AND(M18=3,N18=4),AND(M18=3,N18=5),AND(M18=2,N18=5),AND(M18=3,N18=20),AND(M18=4,N18=20),AND(M18=5,N18=20)),"Extremo","")))))</f>
        <v>Moderado</v>
      </c>
      <c r="P18" s="33" t="s">
        <v>57</v>
      </c>
      <c r="Q18" s="35" t="s">
        <v>475</v>
      </c>
      <c r="R18" s="33" t="s">
        <v>415</v>
      </c>
      <c r="S18" s="33" t="s">
        <v>476</v>
      </c>
      <c r="T18" s="82">
        <v>1</v>
      </c>
      <c r="U18" s="37"/>
      <c r="V18" s="37"/>
      <c r="W18" s="37"/>
      <c r="X18" s="82">
        <v>1</v>
      </c>
      <c r="Y18" s="37"/>
      <c r="Z18" s="38">
        <f>Y18/T18</f>
        <v>0</v>
      </c>
      <c r="AA18" s="35"/>
      <c r="AB18" s="33"/>
      <c r="AC18" s="35"/>
      <c r="AD18" s="35"/>
    </row>
    <row r="19" spans="2:30" ht="409.6" customHeight="1" x14ac:dyDescent="0.25">
      <c r="B19" s="33" t="s">
        <v>409</v>
      </c>
      <c r="C19" s="44" t="s">
        <v>124</v>
      </c>
      <c r="D19" s="33" t="s">
        <v>603</v>
      </c>
      <c r="E19" s="33" t="s">
        <v>43</v>
      </c>
      <c r="F19" s="35" t="s">
        <v>604</v>
      </c>
      <c r="G19" s="35" t="s">
        <v>605</v>
      </c>
      <c r="H19" s="33">
        <v>4</v>
      </c>
      <c r="I19" s="33">
        <v>5</v>
      </c>
      <c r="J19" s="36" t="s">
        <v>123</v>
      </c>
      <c r="K19" s="33" t="s">
        <v>357</v>
      </c>
      <c r="L19" s="35" t="s">
        <v>606</v>
      </c>
      <c r="M19" s="33">
        <v>3</v>
      </c>
      <c r="N19" s="33">
        <v>5</v>
      </c>
      <c r="O19" s="36" t="s">
        <v>123</v>
      </c>
      <c r="P19" s="33" t="s">
        <v>57</v>
      </c>
      <c r="Q19" s="35" t="s">
        <v>607</v>
      </c>
      <c r="R19" s="33" t="s">
        <v>358</v>
      </c>
      <c r="S19" s="33" t="s">
        <v>608</v>
      </c>
      <c r="T19" s="33">
        <v>4</v>
      </c>
      <c r="U19" s="37"/>
      <c r="V19" s="37"/>
      <c r="W19" s="37"/>
      <c r="X19" s="37">
        <v>4</v>
      </c>
      <c r="Y19" s="37"/>
      <c r="Z19" s="38">
        <f t="shared" ref="Z19:Z21" si="3">Y19/T19</f>
        <v>0</v>
      </c>
      <c r="AA19" s="35"/>
      <c r="AB19" s="33"/>
      <c r="AC19" s="35"/>
      <c r="AD19" s="35"/>
    </row>
    <row r="20" spans="2:30" ht="151.5" customHeight="1" x14ac:dyDescent="0.25">
      <c r="B20" s="33" t="s">
        <v>50</v>
      </c>
      <c r="C20" s="44" t="s">
        <v>124</v>
      </c>
      <c r="D20" s="33" t="s">
        <v>114</v>
      </c>
      <c r="E20" s="33" t="s">
        <v>43</v>
      </c>
      <c r="F20" s="35" t="s">
        <v>115</v>
      </c>
      <c r="G20" s="35" t="s">
        <v>116</v>
      </c>
      <c r="H20" s="33">
        <v>3</v>
      </c>
      <c r="I20" s="33">
        <v>3</v>
      </c>
      <c r="J20" s="36" t="str">
        <f>IF(H20+I20=0,"",IF(OR(AND(H20=1,I20=1),AND(H20=1,I20=2),AND(H20=2,I20=1),AND(H20=2,I20=2),AND(H20=3,I20=1),AND(H20=1,I20=10)),"Bajo",IF(OR(AND(H20=4,I20=1),AND(H20=3,I20=2),AND(H20=2,I20=3),AND(H20=2,I20=5),AND(H20=1,I20=3),AND(H20=1,I20=5),AND(H20=1,I20=20),AND(H20=2,I20=10)),"Moderado",IF(OR(AND(H20=5,I20=1),AND(H20=4,I20=2),AND(H20=4,I20=3),AND(H20=4,I20=5),AND(H20=3,I20=3),AND(H20=3,I20=5),AND(H20=2,I20=4),AND(H20=1,I20=4),AND(H20=1,I20=5),AND(H20=5,I20=2),AND(H20=2,I20=20),AND(H20=3,I20=10),AND(H20=4,I20=10),AND(H20=5,I20=10)),"Alto",IF(OR(AND(H20=5,I20=3),AND(H20=5,I20=4),AND(H20=5,I20=5),AND(H20=4,I20=4),AND(H20=4,I20=5),AND(H20=3,I20=4),AND(H20=3,I20=5),AND(H20=2,I20=5),AND(H20=3,I20=20),AND(H20=4,I20=20),AND(H20=5,I20=20)),"Extremo","")))))</f>
        <v>Alto</v>
      </c>
      <c r="K20" s="33" t="s">
        <v>357</v>
      </c>
      <c r="L20" s="35" t="s">
        <v>609</v>
      </c>
      <c r="M20" s="33">
        <v>2</v>
      </c>
      <c r="N20" s="33">
        <v>3</v>
      </c>
      <c r="O20" s="36" t="str">
        <f>IF(M20+N20=0,"",IF(OR(AND(M20=1,N20=1),AND(M20=1,N20=2),AND(M20=2,N20=1),AND(M20=2,N20=2),AND(M20=3,N20=1),AND(M20=1,N20=10)),"Bajo",IF(OR(AND(M20=4,N20=1),AND(M20=3,N20=2),AND(M20=2,N20=3),AND(M20=2,N20=5),AND(M20=1,N20=3),AND(M20=1,N20=5),AND(M20=1,N20=20),AND(M20=2,N20=10)),"Moderado",IF(OR(AND(M20=5,N20=1),AND(M20=4,N20=2),AND(M20=4,N20=3),AND(M20=4,N20=5),AND(M20=3,N20=3),AND(M20=3,N20=5),AND(M20=2,N20=4),AND(M20=1,N20=4),AND(M20=1,N20=5),AND(M20=5,N20=2),AND(M20=2,N20=20),AND(M20=3,N20=10),AND(M20=4,N20=10),AND(M20=5,N20=10)),"Alto",IF(OR(AND(M20=5,N20=3),AND(M20=5,N20=4),AND(M20=5,N20=5),AND(M20=4,N20=4),AND(M20=4,N20=5),AND(M20=3,N20=4),AND(M20=3,N20=5),AND(M20=2,N20=5),AND(M20=3,N20=20),AND(M20=4,N20=20),AND(M20=5,N20=20)),"Extremo","")))))</f>
        <v>Moderado</v>
      </c>
      <c r="P20" s="33" t="s">
        <v>58</v>
      </c>
      <c r="Q20" s="35" t="s">
        <v>306</v>
      </c>
      <c r="R20" s="33" t="s">
        <v>17</v>
      </c>
      <c r="S20" s="33" t="s">
        <v>117</v>
      </c>
      <c r="T20" s="33">
        <v>2</v>
      </c>
      <c r="U20" s="37">
        <v>2</v>
      </c>
      <c r="V20" s="37"/>
      <c r="W20" s="37"/>
      <c r="X20" s="37"/>
      <c r="Y20" s="37"/>
      <c r="Z20" s="38">
        <f t="shared" si="3"/>
        <v>0</v>
      </c>
      <c r="AA20" s="35"/>
      <c r="AB20" s="33"/>
      <c r="AC20" s="35"/>
      <c r="AD20" s="35"/>
    </row>
    <row r="21" spans="2:30" ht="114" customHeight="1" x14ac:dyDescent="0.25">
      <c r="B21" s="33" t="s">
        <v>51</v>
      </c>
      <c r="C21" s="44" t="s">
        <v>124</v>
      </c>
      <c r="D21" s="33" t="s">
        <v>307</v>
      </c>
      <c r="E21" s="33" t="s">
        <v>63</v>
      </c>
      <c r="F21" s="35" t="s">
        <v>119</v>
      </c>
      <c r="G21" s="35" t="s">
        <v>118</v>
      </c>
      <c r="H21" s="33">
        <v>3</v>
      </c>
      <c r="I21" s="33">
        <v>3</v>
      </c>
      <c r="J21" s="36" t="str">
        <f t="shared" ref="J21:J23" si="4">IF(H21+I21=0,"",IF(OR(AND(H21=1,I21=1),AND(H21=1,I21=2),AND(H21=2,I21=1),AND(H21=2,I21=2),AND(H21=3,I21=1),AND(H21=1,I21=10)),"Bajo",IF(OR(AND(H21=4,I21=1),AND(H21=3,I21=2),AND(H21=2,I21=3),AND(H21=2,I21=5),AND(H21=1,I21=3),AND(H21=1,I21=5),AND(H21=1,I21=20),AND(H21=2,I21=10)),"Moderado",IF(OR(AND(H21=5,I21=1),AND(H21=4,I21=2),AND(H21=4,I21=3),AND(H21=4,I21=5),AND(H21=3,I21=3),AND(H21=3,I21=5),AND(H21=2,I21=4),AND(H21=1,I21=4),AND(H21=1,I21=5),AND(H21=5,I21=2),AND(H21=2,I21=20),AND(H21=3,I21=10),AND(H21=4,I21=10),AND(H21=5,I21=10)),"Alto",IF(OR(AND(H21=5,I21=3),AND(H21=5,I21=4),AND(H21=5,I21=5),AND(H21=4,I21=4),AND(H21=4,I21=5),AND(H21=3,I21=4),AND(H21=3,I21=5),AND(H21=2,I21=5),AND(H21=3,I21=20),AND(H21=4,I21=20),AND(H21=5,I21=20)),"Extremo","")))))</f>
        <v>Alto</v>
      </c>
      <c r="K21" s="33" t="s">
        <v>107</v>
      </c>
      <c r="L21" s="35" t="s">
        <v>331</v>
      </c>
      <c r="M21" s="33">
        <v>3</v>
      </c>
      <c r="N21" s="33">
        <v>3</v>
      </c>
      <c r="O21" s="36" t="str">
        <f>IF(M21+N21=0,"",IF(OR(AND(M21=1,N21=1),AND(M21=1,N21=2),AND(M21=2,N21=1),AND(M21=2,N21=2),AND(M21=3,N21=1),AND(M21=1,N21=10)),"Bajo",IF(OR(AND(M21=4,N21=1),AND(M21=3,N21=2),AND(M21=2,N21=3),AND(M21=2,N21=5),AND(M21=1,N21=3),AND(M21=1,N21=5),AND(M21=1,N21=20),AND(M21=2,N21=10)),"Moderado",IF(OR(AND(M21=5,N21=1),AND(M21=4,N21=2),AND(M21=4,N21=3),AND(M21=4,N21=5),AND(M21=3,N21=3),AND(M21=3,N21=5),AND(M21=2,N21=4),AND(M21=1,N21=4),AND(M21=1,N21=5),AND(M21=5,N21=2),AND(M21=2,N21=20),AND(M21=3,N21=10),AND(M21=4,N21=10),AND(M21=5,N21=10)),"Alto",IF(OR(AND(M21=5,N21=3),AND(M21=5,N21=4),AND(M21=5,N21=5),AND(M21=4,N21=4),AND(M21=4,N21=5),AND(M21=3,N21=4),AND(M21=3,N21=5),AND(M21=2,N21=5),AND(M21=3,N21=20),AND(M21=4,N21=20),AND(M21=5,N21=20)),"Extremo","")))))</f>
        <v>Alto</v>
      </c>
      <c r="P21" s="33" t="s">
        <v>58</v>
      </c>
      <c r="Q21" s="35" t="s">
        <v>332</v>
      </c>
      <c r="R21" s="33" t="s">
        <v>19</v>
      </c>
      <c r="S21" s="33" t="s">
        <v>333</v>
      </c>
      <c r="T21" s="33">
        <v>100</v>
      </c>
      <c r="U21" s="37">
        <v>25</v>
      </c>
      <c r="V21" s="37">
        <v>25</v>
      </c>
      <c r="W21" s="37">
        <v>25</v>
      </c>
      <c r="X21" s="37">
        <v>25</v>
      </c>
      <c r="Y21" s="37"/>
      <c r="Z21" s="38">
        <f t="shared" si="3"/>
        <v>0</v>
      </c>
      <c r="AA21" s="35"/>
      <c r="AB21" s="33"/>
      <c r="AC21" s="35"/>
      <c r="AD21" s="35"/>
    </row>
    <row r="22" spans="2:30" ht="125.25" customHeight="1" x14ac:dyDescent="0.25">
      <c r="B22" s="33" t="s">
        <v>52</v>
      </c>
      <c r="C22" s="44" t="s">
        <v>124</v>
      </c>
      <c r="D22" s="33" t="s">
        <v>120</v>
      </c>
      <c r="E22" s="33" t="s">
        <v>66</v>
      </c>
      <c r="F22" s="35" t="s">
        <v>121</v>
      </c>
      <c r="G22" s="35" t="s">
        <v>308</v>
      </c>
      <c r="H22" s="33">
        <v>3</v>
      </c>
      <c r="I22" s="33">
        <v>3</v>
      </c>
      <c r="J22" s="36" t="str">
        <f t="shared" si="4"/>
        <v>Alto</v>
      </c>
      <c r="K22" s="33" t="s">
        <v>107</v>
      </c>
      <c r="L22" s="35" t="s">
        <v>334</v>
      </c>
      <c r="M22" s="33">
        <v>2</v>
      </c>
      <c r="N22" s="33">
        <v>3</v>
      </c>
      <c r="O22" s="36" t="str">
        <f t="shared" ref="O22:O23" si="5">IF(M22+N22=0,"",IF(OR(AND(M22=1,N22=1),AND(M22=1,N22=2),AND(M22=2,N22=1),AND(M22=2,N22=2),AND(M22=3,N22=1),AND(M22=1,N22=10)),"Bajo",IF(OR(AND(M22=4,N22=1),AND(M22=3,N22=2),AND(M22=2,N22=3),AND(M22=2,N22=5),AND(M22=1,N22=3),AND(M22=1,N22=5),AND(M22=1,N22=20),AND(M22=2,N22=10)),"Moderado",IF(OR(AND(M22=5,N22=1),AND(M22=4,N22=2),AND(M22=4,N22=3),AND(M22=4,N22=5),AND(M22=3,N22=3),AND(M22=3,N22=5),AND(M22=2,N22=4),AND(M22=1,N22=4),AND(M22=1,N22=5),AND(M22=5,N22=2),AND(M22=2,N22=20),AND(M22=3,N22=10),AND(M22=4,N22=10),AND(M22=5,N22=10)),"Alto",IF(OR(AND(M22=5,N22=3),AND(M22=5,N22=4),AND(M22=5,N22=5),AND(M22=4,N22=4),AND(M22=4,N22=5),AND(M22=3,N22=4),AND(M22=3,N22=5),AND(M22=2,N22=5),AND(M22=3,N22=20),AND(M22=4,N22=20),AND(M22=5,N22=20)),"Extremo","")))))</f>
        <v>Moderado</v>
      </c>
      <c r="P22" s="33" t="s">
        <v>58</v>
      </c>
      <c r="Q22" s="35" t="s">
        <v>335</v>
      </c>
      <c r="R22" s="33" t="s">
        <v>205</v>
      </c>
      <c r="S22" s="33" t="s">
        <v>336</v>
      </c>
      <c r="T22" s="33">
        <v>100</v>
      </c>
      <c r="U22" s="37">
        <v>25</v>
      </c>
      <c r="V22" s="37">
        <v>25</v>
      </c>
      <c r="W22" s="37">
        <v>25</v>
      </c>
      <c r="X22" s="37">
        <v>25</v>
      </c>
      <c r="Y22" s="37"/>
      <c r="Z22" s="38">
        <f t="shared" ref="Z22:Z23" si="6">Y22/T22</f>
        <v>0</v>
      </c>
      <c r="AA22" s="35"/>
      <c r="AB22" s="33"/>
      <c r="AC22" s="35"/>
      <c r="AD22" s="35"/>
    </row>
    <row r="23" spans="2:30" ht="159" customHeight="1" x14ac:dyDescent="0.25">
      <c r="B23" s="33" t="s">
        <v>53</v>
      </c>
      <c r="C23" s="44" t="s">
        <v>124</v>
      </c>
      <c r="D23" s="33" t="s">
        <v>122</v>
      </c>
      <c r="E23" s="33" t="s">
        <v>63</v>
      </c>
      <c r="F23" s="35" t="s">
        <v>309</v>
      </c>
      <c r="G23" s="35" t="s">
        <v>310</v>
      </c>
      <c r="H23" s="33">
        <v>4</v>
      </c>
      <c r="I23" s="33">
        <v>3</v>
      </c>
      <c r="J23" s="36" t="str">
        <f t="shared" si="4"/>
        <v>Alto</v>
      </c>
      <c r="K23" s="33" t="s">
        <v>107</v>
      </c>
      <c r="L23" s="35" t="s">
        <v>337</v>
      </c>
      <c r="M23" s="33">
        <v>3</v>
      </c>
      <c r="N23" s="33">
        <v>3</v>
      </c>
      <c r="O23" s="36" t="str">
        <f t="shared" si="5"/>
        <v>Alto</v>
      </c>
      <c r="P23" s="33" t="s">
        <v>58</v>
      </c>
      <c r="Q23" s="35" t="s">
        <v>477</v>
      </c>
      <c r="R23" s="33" t="s">
        <v>17</v>
      </c>
      <c r="S23" s="33" t="s">
        <v>338</v>
      </c>
      <c r="T23" s="33">
        <v>100</v>
      </c>
      <c r="U23" s="37">
        <v>25</v>
      </c>
      <c r="V23" s="37">
        <v>25</v>
      </c>
      <c r="W23" s="37">
        <v>25</v>
      </c>
      <c r="X23" s="37">
        <v>25</v>
      </c>
      <c r="Y23" s="37"/>
      <c r="Z23" s="38">
        <f t="shared" si="6"/>
        <v>0</v>
      </c>
      <c r="AA23" s="35"/>
      <c r="AB23" s="33"/>
      <c r="AC23" s="35"/>
      <c r="AD23" s="35"/>
    </row>
    <row r="24" spans="2:30" ht="132" customHeight="1" x14ac:dyDescent="0.25">
      <c r="B24" s="33" t="s">
        <v>54</v>
      </c>
      <c r="C24" s="34" t="s">
        <v>131</v>
      </c>
      <c r="D24" s="33" t="s">
        <v>416</v>
      </c>
      <c r="E24" s="33" t="s">
        <v>65</v>
      </c>
      <c r="F24" s="35" t="s">
        <v>610</v>
      </c>
      <c r="G24" s="35" t="s">
        <v>417</v>
      </c>
      <c r="H24" s="33">
        <v>5</v>
      </c>
      <c r="I24" s="33">
        <v>4</v>
      </c>
      <c r="J24" s="36" t="str">
        <f>IF(H24+I24=0,"",IF(OR(AND(H24=1,I24=1),AND(H24=1,I24=2),AND(H24=2,I24=1),AND(H24=2,I24=2),AND(H24=3,I24=1),AND(H24=1,I24=10)),"Bajo",IF(OR(AND(H24=4,I24=1),AND(H24=3,I24=2),AND(H24=2,I24=3),AND(H24=2,I24=5),AND(H24=1,I24=3),AND(H24=1,I24=5),AND(H24=1,I24=20),AND(H24=2,I24=10)),"Moderado",IF(OR(AND(H24=5,I24=1),AND(H24=4,I24=2),AND(H24=4,I24=3),AND(H24=4,I24=5),AND(H24=3,I24=3),AND(H24=3,I24=5),AND(H24=2,I24=4),AND(H24=1,I24=4),AND(H24=1,I24=5),AND(H24=5,I24=2),AND(H24=2,I24=20),AND(H24=3,I24=10),AND(H24=4,I24=10),AND(H24=5,I24=10)),"Alto",IF(OR(AND(H24=5,I24=3),AND(H24=5,I24=4),AND(H24=5,I24=5),AND(H24=4,I24=4),AND(H24=4,I24=5),AND(H24=3,I24=4),AND(H24=3,I24=5),AND(H24=2,I24=5),AND(H24=3,I24=20),AND(H24=4,I24=20),AND(H24=5,I24=20)),"Extremo","")))))</f>
        <v>Extremo</v>
      </c>
      <c r="K24" s="33" t="s">
        <v>107</v>
      </c>
      <c r="L24" s="35" t="s">
        <v>418</v>
      </c>
      <c r="M24" s="33">
        <v>4</v>
      </c>
      <c r="N24" s="33">
        <v>4</v>
      </c>
      <c r="O24" s="36" t="str">
        <f>IF(M24+N24=0,"",IF(OR(AND(M24=1,N24=1),AND(M24=1,N24=2),AND(M24=2,N24=1),AND(M24=2,N24=2),AND(M24=3,N24=1),AND(M24=1,N24=10)),"Bajo",IF(OR(AND(M24=4,N24=1),AND(M24=3,N24=2),AND(M24=2,N24=3),AND(M24=2,N24=5),AND(M24=1,N24=3),AND(M24=1,N24=5),AND(M24=1,N24=20),AND(M24=2,N24=10)),"Moderado",IF(OR(AND(M24=5,N24=1),AND(M24=4,N24=2),AND(M24=4,N24=3),AND(M24=4,N24=5),AND(M24=3,N24=3),AND(M24=3,N24=5),AND(M24=2,N24=4),AND(M24=1,N24=4),AND(M24=1,N24=5),AND(M24=5,N24=2),AND(M24=2,N24=20),AND(M24=3,N24=10),AND(M24=4,N24=10),AND(M24=5,N24=10)),"Alto",IF(OR(AND(M24=5,N24=3),AND(M24=5,N24=4),AND(M24=5,N24=5),AND(M24=4,N24=4),AND(M24=4,N24=5),AND(M24=3,N24=4),AND(M24=3,N24=5),AND(M24=2,N24=5),AND(M24=3,N24=20),AND(M24=4,N24=20),AND(M24=5,N24=20)),"Extremo","")))))</f>
        <v>Extremo</v>
      </c>
      <c r="P24" s="33" t="s">
        <v>56</v>
      </c>
      <c r="Q24" s="35" t="s">
        <v>419</v>
      </c>
      <c r="R24" s="33" t="s">
        <v>205</v>
      </c>
      <c r="S24" s="33" t="s">
        <v>420</v>
      </c>
      <c r="T24" s="33">
        <v>7</v>
      </c>
      <c r="U24" s="37">
        <v>0</v>
      </c>
      <c r="V24" s="37">
        <v>2</v>
      </c>
      <c r="W24" s="37">
        <v>3</v>
      </c>
      <c r="X24" s="37">
        <v>3</v>
      </c>
      <c r="Y24" s="37"/>
      <c r="Z24" s="38">
        <f>Y24/T24</f>
        <v>0</v>
      </c>
      <c r="AA24" s="35"/>
      <c r="AB24" s="33"/>
      <c r="AC24" s="35"/>
      <c r="AD24" s="35"/>
    </row>
    <row r="25" spans="2:30" ht="159" customHeight="1" x14ac:dyDescent="0.25">
      <c r="B25" s="33" t="s">
        <v>55</v>
      </c>
      <c r="C25" s="34" t="s">
        <v>131</v>
      </c>
      <c r="D25" s="33" t="s">
        <v>125</v>
      </c>
      <c r="E25" s="33" t="s">
        <v>63</v>
      </c>
      <c r="F25" s="35" t="s">
        <v>126</v>
      </c>
      <c r="G25" s="35" t="s">
        <v>611</v>
      </c>
      <c r="H25" s="33">
        <v>3</v>
      </c>
      <c r="I25" s="33">
        <v>3</v>
      </c>
      <c r="J25" s="36" t="str">
        <f>IF(H25+I25=0,"",IF(OR(AND(H25=1,I25=1),AND(H25=1,I25=2),AND(H25=2,I25=1),AND(H25=2,I25=2),AND(H25=3,I25=1),AND(H25=1,I25=10)),"Bajo",IF(OR(AND(H25=4,I25=1),AND(H25=3,I25=2),AND(H25=2,I25=3),AND(H25=2,I25=5),AND(H25=1,I25=3),AND(H25=1,I25=5),AND(H25=1,I25=20),AND(H25=2,I25=10)),"Moderado",IF(OR(AND(H25=5,I25=1),AND(H25=4,I25=2),AND(H25=4,I25=3),AND(H25=4,I25=5),AND(H25=3,I25=3),AND(H25=3,I25=5),AND(H25=2,I25=4),AND(H25=1,I25=4),AND(H25=1,I25=5),AND(H25=5,I25=2),AND(H25=2,I25=20),AND(H25=3,I25=10),AND(H25=4,I25=10),AND(H25=5,I25=10)),"Alto",IF(OR(AND(H25=5,I25=3),AND(H25=5,I25=4),AND(H25=5,I25=5),AND(H25=4,I25=4),AND(H25=4,I25=5),AND(H25=3,I25=4),AND(H25=3,I25=5),AND(H25=2,I25=5),AND(H25=3,I25=20),AND(H25=4,I25=20),AND(H25=5,I25=20)),"Extremo","")))))</f>
        <v>Alto</v>
      </c>
      <c r="K25" s="33" t="s">
        <v>127</v>
      </c>
      <c r="L25" s="35" t="s">
        <v>128</v>
      </c>
      <c r="M25" s="33">
        <v>2</v>
      </c>
      <c r="N25" s="33">
        <v>3</v>
      </c>
      <c r="O25" s="36" t="str">
        <f>IF(M25+N25=0,"",IF(OR(AND(M25=1,N25=1),AND(M25=1,N25=2),AND(M25=2,N25=1),AND(M25=2,N25=2),AND(M25=3,N25=1),AND(M25=1,N25=10)),"Bajo",IF(OR(AND(M25=4,N25=1),AND(M25=3,N25=2),AND(M25=2,N25=3),AND(M25=2,N25=5),AND(M25=1,N25=3),AND(M25=1,N25=5),AND(M25=1,N25=20),AND(M25=2,N25=10)),"Moderado",IF(OR(AND(M25=5,N25=1),AND(M25=4,N25=2),AND(M25=4,N25=3),AND(M25=4,N25=5),AND(M25=3,N25=3),AND(M25=3,N25=5),AND(M25=2,N25=4),AND(M25=1,N25=4),AND(M25=1,N25=5),AND(M25=5,N25=2),AND(M25=2,N25=20),AND(M25=3,N25=10),AND(M25=4,N25=10),AND(M25=5,N25=10)),"Alto",IF(OR(AND(M25=5,N25=3),AND(M25=5,N25=4),AND(M25=5,N25=5),AND(M25=4,N25=4),AND(M25=4,N25=5),AND(M25=3,N25=4),AND(M25=3,N25=5),AND(M25=2,N25=5),AND(M25=3,N25=20),AND(M25=4,N25=20),AND(M25=5,N25=20)),"Extremo","")))))</f>
        <v>Moderado</v>
      </c>
      <c r="P25" s="33" t="s">
        <v>56</v>
      </c>
      <c r="Q25" s="35" t="s">
        <v>129</v>
      </c>
      <c r="R25" s="33" t="s">
        <v>130</v>
      </c>
      <c r="S25" s="33" t="s">
        <v>469</v>
      </c>
      <c r="T25" s="33">
        <v>9</v>
      </c>
      <c r="U25" s="37"/>
      <c r="V25" s="37">
        <v>3</v>
      </c>
      <c r="W25" s="37">
        <v>3</v>
      </c>
      <c r="X25" s="37">
        <v>3</v>
      </c>
      <c r="Y25" s="37"/>
      <c r="Z25" s="38">
        <f>Y25/T25</f>
        <v>0</v>
      </c>
      <c r="AA25" s="35"/>
      <c r="AB25" s="33"/>
      <c r="AC25" s="35"/>
      <c r="AD25" s="35"/>
    </row>
    <row r="26" spans="2:30" ht="131.25" customHeight="1" x14ac:dyDescent="0.25">
      <c r="B26" s="33" t="s">
        <v>148</v>
      </c>
      <c r="C26" s="85" t="s">
        <v>612</v>
      </c>
      <c r="D26" s="33" t="s">
        <v>614</v>
      </c>
      <c r="E26" s="33" t="s">
        <v>63</v>
      </c>
      <c r="F26" s="35" t="s">
        <v>615</v>
      </c>
      <c r="G26" s="35" t="s">
        <v>132</v>
      </c>
      <c r="H26" s="33">
        <v>3</v>
      </c>
      <c r="I26" s="33">
        <v>3</v>
      </c>
      <c r="J26" s="36" t="str">
        <f>IF(H26+I26=0,"",IF(OR(AND(H26=1,I26=1),AND(H26=1,I26=2),AND(H26=2,I26=1),AND(H26=2,I26=2),AND(H26=3,I26=1),AND(H26=1,I26=10)),"Bajo",IF(OR(AND(H26=4,I26=1),AND(H26=3,I26=2),AND(H26=2,I26=3),AND(H26=2,I26=5),AND(H26=1,I26=3),AND(H26=1,I26=5),AND(H26=1,I26=20),AND(H26=2,I26=10)),"Moderado",IF(OR(AND(H26=5,I26=1),AND(H26=4,I26=2),AND(H26=4,I26=3),AND(H26=4,I26=5),AND(H26=3,I26=3),AND(H26=3,I26=5),AND(H26=2,I26=4),AND(H26=1,I26=4),AND(H26=1,I26=5),AND(H26=5,I26=2),AND(H26=2,I26=20),AND(H26=3,I26=10),AND(H26=4,I26=10),AND(H26=5,I26=10)),"Alto",IF(OR(AND(H26=5,I26=3),AND(H26=5,I26=4),AND(H26=5,I26=5),AND(H26=4,I26=4),AND(H26=4,I26=5),AND(H26=3,I26=4),AND(H26=3,I26=5),AND(H26=2,I26=5),AND(H26=3,I26=20),AND(H26=4,I26=20),AND(H26=5,I26=20)),"Extremo","")))))</f>
        <v>Alto</v>
      </c>
      <c r="K26" s="33" t="s">
        <v>133</v>
      </c>
      <c r="L26" s="35" t="s">
        <v>311</v>
      </c>
      <c r="M26" s="33">
        <v>2</v>
      </c>
      <c r="N26" s="33">
        <v>3</v>
      </c>
      <c r="O26" s="36" t="str">
        <f>IF(M26+N26=0,"",IF(OR(AND(M26=1,N26=1),AND(M26=1,N26=2),AND(M26=2,N26=1),AND(M26=2,N26=2),AND(M26=3,N26=1),AND(M26=1,N26=10)),"Bajo",IF(OR(AND(M26=4,N26=1),AND(M26=3,N26=2),AND(M26=2,N26=3),AND(M26=2,N26=5),AND(M26=1,N26=3),AND(M26=1,N26=5),AND(M26=1,N26=20),AND(M26=2,N26=10)),"Moderado",IF(OR(AND(M26=5,N26=1),AND(M26=4,N26=2),AND(M26=4,N26=3),AND(M26=4,N26=5),AND(M26=3,N26=3),AND(M26=3,N26=5),AND(M26=2,N26=4),AND(M26=1,N26=4),AND(M26=1,N26=5),AND(M26=5,N26=2),AND(M26=2,N26=20),AND(M26=3,N26=10),AND(M26=4,N26=10),AND(M26=5,N26=10)),"Alto",IF(OR(AND(M26=5,N26=3),AND(M26=5,N26=4),AND(M26=5,N26=5),AND(M26=4,N26=4),AND(M26=4,N26=5),AND(M26=3,N26=4),AND(M26=3,N26=5),AND(M26=2,N26=5),AND(M26=3,N26=20),AND(M26=4,N26=20),AND(M26=5,N26=20)),"Extremo","")))))</f>
        <v>Moderado</v>
      </c>
      <c r="P26" s="33" t="s">
        <v>56</v>
      </c>
      <c r="Q26" s="35" t="s">
        <v>470</v>
      </c>
      <c r="R26" s="33" t="s">
        <v>130</v>
      </c>
      <c r="S26" s="33" t="s">
        <v>134</v>
      </c>
      <c r="T26" s="33">
        <v>1</v>
      </c>
      <c r="U26" s="37"/>
      <c r="V26" s="37"/>
      <c r="W26" s="37"/>
      <c r="X26" s="37">
        <v>1</v>
      </c>
      <c r="Y26" s="37"/>
      <c r="Z26" s="38">
        <f>Y26/T26</f>
        <v>0</v>
      </c>
      <c r="AA26" s="35"/>
      <c r="AB26" s="33"/>
      <c r="AC26" s="35"/>
      <c r="AD26" s="35"/>
    </row>
    <row r="27" spans="2:30" s="52" customFormat="1" ht="177.75" customHeight="1" x14ac:dyDescent="0.25">
      <c r="B27" s="33" t="s">
        <v>149</v>
      </c>
      <c r="C27" s="53" t="s">
        <v>613</v>
      </c>
      <c r="D27" s="54" t="s">
        <v>189</v>
      </c>
      <c r="E27" s="54" t="s">
        <v>43</v>
      </c>
      <c r="F27" s="35" t="s">
        <v>317</v>
      </c>
      <c r="G27" s="55" t="s">
        <v>318</v>
      </c>
      <c r="H27" s="33">
        <v>3</v>
      </c>
      <c r="I27" s="33">
        <v>2</v>
      </c>
      <c r="J27" s="56" t="str">
        <f>IF(H27+I27=0,"",IF(OR(AND(H27=1,I27=1),AND(H27=1,I27=2),AND(H27=2,I27=1),AND(H27=2,I27=2),AND(H27=3,I27=1),AND(H27=1,I27=10)),"Bajo",IF(OR(AND(H27=4,I27=1),AND(H27=3,I27=2),AND(H27=2,I27=3),AND(H27=2,I27=5),AND(H27=1,I27=3),AND(H27=1,I27=5),AND(H27=1,I27=20),AND(H27=2,I27=10)),"Moderado",IF(OR(AND(H27=5,I27=1),AND(H27=4,I27=2),AND(H27=4,I27=3),AND(H27=4,I27=5),AND(H27=3,I27=3),AND(H27=3,I27=5),AND(H27=2,I27=4),AND(H27=1,I27=4),AND(H27=1,I27=5),AND(H27=5,I27=2),AND(H27=2,I27=20),AND(H27=3,I27=10),AND(H27=4,I27=10),AND(H27=5,I27=10)),"Alto",IF(OR(AND(H27=5,I27=3),AND(H27=5,I27=4),AND(H27=5,I27=5),AND(H27=4,I27=4),AND(H27=4,I27=5),AND(H27=3,I27=4),AND(H27=3,I27=5),AND(H27=2,I27=5),AND(H27=3,I27=20),AND(H27=4,I27=20),AND(H27=5,I27=20)),"Extremo","")))))</f>
        <v>Moderado</v>
      </c>
      <c r="K27" s="83" t="s">
        <v>107</v>
      </c>
      <c r="L27" s="55" t="s">
        <v>190</v>
      </c>
      <c r="M27" s="33">
        <v>3</v>
      </c>
      <c r="N27" s="33">
        <v>2</v>
      </c>
      <c r="O27" s="56" t="str">
        <f>IF(M27+N27=0,"",IF(OR(AND(M27=1,N27=1),AND(M27=1,N27=2),AND(M27=2,N27=1),AND(M27=2,N27=2),AND(M27=3,N27=1),AND(M27=1,N27=10)),"Bajo",IF(OR(AND(M27=4,N27=1),AND(M27=3,N27=2),AND(M27=2,N27=3),AND(M27=2,N27=5),AND(M27=1,N27=3),AND(M27=1,N27=5),AND(M27=1,N27=20),AND(M27=2,N27=10)),"Moderado",IF(OR(AND(M27=5,N27=1),AND(M27=4,N27=2),AND(M27=4,N27=3),AND(M27=4,N27=5),AND(M27=3,N27=3),AND(M27=3,N27=5),AND(M27=2,N27=4),AND(M27=1,N27=4),AND(M27=1,N27=5),AND(M27=5,N27=2),AND(M27=2,N27=20),AND(M27=3,N27=10),AND(M27=4,N27=10),AND(M27=5,N27=10)),"Alto",IF(OR(AND(M27=5,N27=3),AND(M27=5,N27=4),AND(M27=5,N27=5),AND(M27=4,N27=4),AND(M27=4,N27=5),AND(M27=3,N27=4),AND(M27=3,N27=5),AND(M27=2,N27=5),AND(M27=3,N27=20),AND(M27=4,N27=20),AND(M27=5,N27=20)),"Extremo","")))))</f>
        <v>Moderado</v>
      </c>
      <c r="P27" s="54" t="s">
        <v>56</v>
      </c>
      <c r="Q27" s="55" t="s">
        <v>468</v>
      </c>
      <c r="R27" s="54" t="s">
        <v>191</v>
      </c>
      <c r="S27" s="54" t="s">
        <v>471</v>
      </c>
      <c r="T27" s="54">
        <v>1</v>
      </c>
      <c r="U27" s="54"/>
      <c r="V27" s="37">
        <v>1</v>
      </c>
      <c r="W27" s="54"/>
      <c r="X27" s="54"/>
      <c r="Y27" s="54"/>
      <c r="Z27" s="38">
        <f t="shared" ref="Z27" si="7">Y27/T27</f>
        <v>0</v>
      </c>
      <c r="AA27" s="55"/>
      <c r="AB27" s="54"/>
      <c r="AC27" s="55"/>
      <c r="AD27" s="55"/>
    </row>
    <row r="28" spans="2:30" ht="170.25" customHeight="1" x14ac:dyDescent="0.25">
      <c r="B28" s="96" t="s">
        <v>158</v>
      </c>
      <c r="C28" s="107" t="s">
        <v>312</v>
      </c>
      <c r="D28" s="96" t="s">
        <v>136</v>
      </c>
      <c r="E28" s="96" t="s">
        <v>63</v>
      </c>
      <c r="F28" s="104" t="s">
        <v>488</v>
      </c>
      <c r="G28" s="104" t="s">
        <v>489</v>
      </c>
      <c r="H28" s="96">
        <v>5</v>
      </c>
      <c r="I28" s="96">
        <v>4</v>
      </c>
      <c r="J28" s="93" t="str">
        <f>IF(H28+I28=0,"",IF(OR(AND(H28=1,I28=1),AND(H28=1,I28=2),AND(H28=2,I28=1),AND(H28=2,I28=2),AND(H28=3,I28=1),AND(H28=1,I28=10)),"Bajo",IF(OR(AND(H28=4,I28=1),AND(H28=3,I28=2),AND(H28=2,I28=3),AND(H28=2,I28=5),AND(H28=1,I28=3),AND(H28=1,I28=5),AND(H28=1,I28=20),AND(H28=2,I28=10)),"Moderado",IF(OR(AND(H28=5,I28=1),AND(H28=4,I28=2),AND(H28=4,I28=3),AND(H28=4,I28=5),AND(H28=3,I28=3),AND(H28=3,I28=5),AND(H28=2,I28=4),AND(H28=1,I28=4),AND(H28=1,I28=5),AND(H28=5,I28=2),AND(H28=2,I28=20),AND(H28=3,I28=10),AND(H28=4,I28=10),AND(H28=5,I28=10)),"Alto",IF(OR(AND(H28=5,I28=3),AND(H28=5,I28=4),AND(H28=5,I28=5),AND(H28=4,I28=4),AND(H28=4,I28=5),AND(H28=3,I28=4),AND(H28=3,I28=5),AND(H28=2,I28=5),AND(H28=3,I28=20),AND(H28=4,I28=20),AND(H28=5,I28=20)),"Extremo","")))))</f>
        <v>Extremo</v>
      </c>
      <c r="K28" s="96" t="s">
        <v>408</v>
      </c>
      <c r="L28" s="104" t="s">
        <v>490</v>
      </c>
      <c r="M28" s="96">
        <v>4</v>
      </c>
      <c r="N28" s="96">
        <v>4</v>
      </c>
      <c r="O28" s="93" t="str">
        <f>IF(M28+N28=0,"",IF(OR(AND(M28=1,N28=1),AND(M28=1,N28=2),AND(M28=2,N28=1),AND(M28=2,N28=2),AND(M28=3,N28=1),AND(M28=1,N28=10)),"Bajo",IF(OR(AND(M28=4,N28=1),AND(M28=3,N28=2),AND(M28=2,N28=3),AND(M28=2,N28=5),AND(M28=1,N28=3),AND(M28=1,N28=5),AND(M28=1,N28=20),AND(M28=2,N28=10)),"Moderado",IF(OR(AND(M28=5,N28=1),AND(M28=4,N28=2),AND(M28=4,N28=3),AND(M28=4,N28=5),AND(M28=3,N28=3),AND(M28=3,N28=5),AND(M28=2,N28=4),AND(M28=1,N28=4),AND(M28=1,N28=5),AND(M28=5,N28=2),AND(M28=2,N28=20),AND(M28=3,N28=10),AND(M28=4,N28=10),AND(M28=5,N28=10)),"Alto",IF(OR(AND(M28=5,N28=3),AND(M28=5,N28=4),AND(M28=5,N28=5),AND(M28=4,N28=4),AND(M28=4,N28=5),AND(M28=3,N28=4),AND(M28=3,N28=5),AND(M28=2,N28=5),AND(M28=3,N28=20),AND(M28=4,N28=20),AND(M28=5,N28=20)),"Extremo","")))))</f>
        <v>Extremo</v>
      </c>
      <c r="P28" s="96" t="s">
        <v>56</v>
      </c>
      <c r="Q28" s="35" t="s">
        <v>313</v>
      </c>
      <c r="R28" s="33" t="s">
        <v>327</v>
      </c>
      <c r="S28" s="33" t="s">
        <v>137</v>
      </c>
      <c r="T28" s="33">
        <v>1</v>
      </c>
      <c r="U28" s="37"/>
      <c r="V28" s="37"/>
      <c r="W28" s="37"/>
      <c r="X28" s="37">
        <v>1</v>
      </c>
      <c r="Y28" s="37"/>
      <c r="Z28" s="38">
        <f>Y28/T28</f>
        <v>0</v>
      </c>
      <c r="AA28" s="35"/>
      <c r="AB28" s="33"/>
      <c r="AC28" s="35"/>
      <c r="AD28" s="35"/>
    </row>
    <row r="29" spans="2:30" ht="159" customHeight="1" x14ac:dyDescent="0.25">
      <c r="B29" s="97"/>
      <c r="C29" s="107"/>
      <c r="D29" s="97"/>
      <c r="E29" s="97"/>
      <c r="F29" s="105"/>
      <c r="G29" s="105"/>
      <c r="H29" s="97"/>
      <c r="I29" s="97"/>
      <c r="J29" s="94"/>
      <c r="K29" s="97"/>
      <c r="L29" s="105"/>
      <c r="M29" s="97"/>
      <c r="N29" s="97"/>
      <c r="O29" s="94"/>
      <c r="P29" s="97"/>
      <c r="Q29" s="35" t="s">
        <v>138</v>
      </c>
      <c r="R29" s="33" t="s">
        <v>328</v>
      </c>
      <c r="S29" s="33" t="s">
        <v>139</v>
      </c>
      <c r="T29" s="33">
        <v>1</v>
      </c>
      <c r="U29" s="37"/>
      <c r="V29" s="37">
        <v>1</v>
      </c>
      <c r="W29" s="37"/>
      <c r="X29" s="37"/>
      <c r="Y29" s="37"/>
      <c r="Z29" s="38">
        <f t="shared" ref="Z29:Z34" si="8">Y29/T29</f>
        <v>0</v>
      </c>
      <c r="AA29" s="35"/>
      <c r="AB29" s="33"/>
      <c r="AC29" s="35"/>
      <c r="AD29" s="35"/>
    </row>
    <row r="30" spans="2:30" ht="99" customHeight="1" x14ac:dyDescent="0.25">
      <c r="B30" s="98"/>
      <c r="C30" s="107"/>
      <c r="D30" s="98"/>
      <c r="E30" s="98"/>
      <c r="F30" s="106"/>
      <c r="G30" s="106"/>
      <c r="H30" s="98"/>
      <c r="I30" s="98"/>
      <c r="J30" s="95"/>
      <c r="K30" s="98"/>
      <c r="L30" s="106"/>
      <c r="M30" s="98"/>
      <c r="N30" s="98"/>
      <c r="O30" s="95"/>
      <c r="P30" s="98"/>
      <c r="Q30" s="35" t="s">
        <v>140</v>
      </c>
      <c r="R30" s="33" t="s">
        <v>141</v>
      </c>
      <c r="S30" s="33" t="s">
        <v>142</v>
      </c>
      <c r="T30" s="33">
        <v>1</v>
      </c>
      <c r="U30" s="37"/>
      <c r="V30" s="37">
        <v>1</v>
      </c>
      <c r="W30" s="37"/>
      <c r="X30" s="37"/>
      <c r="Y30" s="37"/>
      <c r="Z30" s="38">
        <f t="shared" si="8"/>
        <v>0</v>
      </c>
      <c r="AA30" s="35"/>
      <c r="AB30" s="33"/>
      <c r="AC30" s="35"/>
      <c r="AD30" s="35"/>
    </row>
    <row r="31" spans="2:30" ht="210.75" customHeight="1" x14ac:dyDescent="0.25">
      <c r="B31" s="96" t="s">
        <v>159</v>
      </c>
      <c r="C31" s="100" t="s">
        <v>312</v>
      </c>
      <c r="D31" s="96" t="s">
        <v>143</v>
      </c>
      <c r="E31" s="96" t="s">
        <v>65</v>
      </c>
      <c r="F31" s="104" t="s">
        <v>616</v>
      </c>
      <c r="G31" s="104" t="s">
        <v>491</v>
      </c>
      <c r="H31" s="96">
        <v>4</v>
      </c>
      <c r="I31" s="96">
        <v>3</v>
      </c>
      <c r="J31" s="93" t="str">
        <f t="shared" ref="J31" si="9">IF(H31+I31=0,"",IF(OR(AND(H31=1,I31=1),AND(H31=1,I31=2),AND(H31=2,I31=1),AND(H31=2,I31=2),AND(H31=3,I31=1),AND(H31=1,I31=10)),"Bajo",IF(OR(AND(H31=4,I31=1),AND(H31=3,I31=2),AND(H31=2,I31=3),AND(H31=2,I31=5),AND(H31=1,I31=3),AND(H31=1,I31=5),AND(H31=1,I31=20),AND(H31=2,I31=10)),"Moderado",IF(OR(AND(H31=5,I31=1),AND(H31=4,I31=2),AND(H31=4,I31=3),AND(H31=4,I31=5),AND(H31=3,I31=3),AND(H31=3,I31=5),AND(H31=2,I31=4),AND(H31=1,I31=4),AND(H31=1,I31=5),AND(H31=5,I31=2),AND(H31=2,I31=20),AND(H31=3,I31=10),AND(H31=4,I31=10),AND(H31=5,I31=10)),"Alto",IF(OR(AND(H31=5,I31=3),AND(H31=5,I31=4),AND(H31=5,I31=5),AND(H31=4,I31=4),AND(H31=4,I31=5),AND(H31=3,I31=4),AND(H31=3,I31=5),AND(H31=2,I31=5),AND(H31=3,I31=20),AND(H31=4,I31=20),AND(H31=5,I31=20)),"Extremo","")))))</f>
        <v>Alto</v>
      </c>
      <c r="K31" s="96" t="s">
        <v>107</v>
      </c>
      <c r="L31" s="104" t="s">
        <v>350</v>
      </c>
      <c r="M31" s="96">
        <v>3</v>
      </c>
      <c r="N31" s="96">
        <v>3</v>
      </c>
      <c r="O31" s="93" t="str">
        <f t="shared" ref="O31" si="10">IF(M31+N31=0,"",IF(OR(AND(M31=1,N31=1),AND(M31=1,N31=2),AND(M31=2,N31=1),AND(M31=2,N31=2),AND(M31=3,N31=1),AND(M31=1,N31=10)),"Bajo",IF(OR(AND(M31=4,N31=1),AND(M31=3,N31=2),AND(M31=2,N31=3),AND(M31=2,N31=5),AND(M31=1,N31=3),AND(M31=1,N31=5),AND(M31=1,N31=20),AND(M31=2,N31=10)),"Moderado",IF(OR(AND(M31=5,N31=1),AND(M31=4,N31=2),AND(M31=4,N31=3),AND(M31=4,N31=5),AND(M31=3,N31=3),AND(M31=3,N31=5),AND(M31=2,N31=4),AND(M31=1,N31=4),AND(M31=1,N31=5),AND(M31=5,N31=2),AND(M31=2,N31=20),AND(M31=3,N31=10),AND(M31=4,N31=10),AND(M31=5,N31=10)),"Alto",IF(OR(AND(M31=5,N31=3),AND(M31=5,N31=4),AND(M31=5,N31=5),AND(M31=4,N31=4),AND(M31=4,N31=5),AND(M31=3,N31=4),AND(M31=3,N31=5),AND(M31=2,N31=5),AND(M31=3,N31=20),AND(M31=4,N31=20),AND(M31=5,N31=20)),"Extremo","")))))</f>
        <v>Alto</v>
      </c>
      <c r="P31" s="96" t="s">
        <v>56</v>
      </c>
      <c r="Q31" s="35" t="s">
        <v>313</v>
      </c>
      <c r="R31" s="33" t="s">
        <v>328</v>
      </c>
      <c r="S31" s="33" t="s">
        <v>137</v>
      </c>
      <c r="T31" s="33">
        <v>1</v>
      </c>
      <c r="U31" s="37"/>
      <c r="V31" s="37"/>
      <c r="W31" s="37"/>
      <c r="X31" s="37">
        <v>1</v>
      </c>
      <c r="Y31" s="37"/>
      <c r="Z31" s="38">
        <f t="shared" si="8"/>
        <v>0</v>
      </c>
      <c r="AA31" s="35"/>
      <c r="AB31" s="33"/>
      <c r="AC31" s="35"/>
      <c r="AD31" s="35"/>
    </row>
    <row r="32" spans="2:30" ht="163.5" customHeight="1" x14ac:dyDescent="0.25">
      <c r="B32" s="97"/>
      <c r="C32" s="101"/>
      <c r="D32" s="97"/>
      <c r="E32" s="97"/>
      <c r="F32" s="105"/>
      <c r="G32" s="105"/>
      <c r="H32" s="97"/>
      <c r="I32" s="97"/>
      <c r="J32" s="94"/>
      <c r="K32" s="97"/>
      <c r="L32" s="105"/>
      <c r="M32" s="97"/>
      <c r="N32" s="97"/>
      <c r="O32" s="94"/>
      <c r="P32" s="97"/>
      <c r="Q32" s="35" t="s">
        <v>138</v>
      </c>
      <c r="R32" s="33" t="s">
        <v>329</v>
      </c>
      <c r="S32" s="33" t="s">
        <v>139</v>
      </c>
      <c r="T32" s="33">
        <v>1</v>
      </c>
      <c r="U32" s="37"/>
      <c r="V32" s="37">
        <v>1</v>
      </c>
      <c r="W32" s="37"/>
      <c r="X32" s="37"/>
      <c r="Y32" s="37"/>
      <c r="Z32" s="38">
        <f t="shared" si="8"/>
        <v>0</v>
      </c>
      <c r="AA32" s="35"/>
      <c r="AB32" s="33"/>
      <c r="AC32" s="35"/>
      <c r="AD32" s="35"/>
    </row>
    <row r="33" spans="2:30" ht="99" customHeight="1" x14ac:dyDescent="0.25">
      <c r="B33" s="97"/>
      <c r="C33" s="101"/>
      <c r="D33" s="97"/>
      <c r="E33" s="97"/>
      <c r="F33" s="105"/>
      <c r="G33" s="105"/>
      <c r="H33" s="97"/>
      <c r="I33" s="97"/>
      <c r="J33" s="94"/>
      <c r="K33" s="97"/>
      <c r="L33" s="105"/>
      <c r="M33" s="97"/>
      <c r="N33" s="97"/>
      <c r="O33" s="94"/>
      <c r="P33" s="97"/>
      <c r="Q33" s="35" t="s">
        <v>314</v>
      </c>
      <c r="R33" s="33" t="s">
        <v>144</v>
      </c>
      <c r="S33" s="33" t="s">
        <v>145</v>
      </c>
      <c r="T33" s="33">
        <v>1</v>
      </c>
      <c r="U33" s="37">
        <v>1</v>
      </c>
      <c r="V33" s="37"/>
      <c r="W33" s="37"/>
      <c r="X33" s="37"/>
      <c r="Y33" s="37"/>
      <c r="Z33" s="38">
        <f t="shared" si="8"/>
        <v>0</v>
      </c>
      <c r="AA33" s="35"/>
      <c r="AB33" s="33"/>
      <c r="AC33" s="35"/>
      <c r="AD33" s="35"/>
    </row>
    <row r="34" spans="2:30" ht="95.25" customHeight="1" x14ac:dyDescent="0.25">
      <c r="B34" s="98"/>
      <c r="C34" s="102"/>
      <c r="D34" s="98"/>
      <c r="E34" s="98"/>
      <c r="F34" s="106"/>
      <c r="G34" s="106"/>
      <c r="H34" s="98"/>
      <c r="I34" s="98"/>
      <c r="J34" s="95"/>
      <c r="K34" s="98"/>
      <c r="L34" s="106"/>
      <c r="M34" s="98"/>
      <c r="N34" s="98"/>
      <c r="O34" s="95"/>
      <c r="P34" s="98"/>
      <c r="Q34" s="35" t="s">
        <v>146</v>
      </c>
      <c r="R34" s="33" t="s">
        <v>144</v>
      </c>
      <c r="S34" s="33" t="s">
        <v>147</v>
      </c>
      <c r="T34" s="33">
        <v>1</v>
      </c>
      <c r="U34" s="37">
        <v>1</v>
      </c>
      <c r="V34" s="37"/>
      <c r="W34" s="37"/>
      <c r="X34" s="37"/>
      <c r="Y34" s="37"/>
      <c r="Z34" s="38">
        <f t="shared" si="8"/>
        <v>0</v>
      </c>
      <c r="AA34" s="35"/>
      <c r="AB34" s="33"/>
      <c r="AC34" s="35"/>
      <c r="AD34" s="35"/>
    </row>
    <row r="35" spans="2:30" ht="201" customHeight="1" x14ac:dyDescent="0.25">
      <c r="B35" s="33" t="s">
        <v>392</v>
      </c>
      <c r="C35" s="34" t="s">
        <v>169</v>
      </c>
      <c r="D35" s="33" t="s">
        <v>384</v>
      </c>
      <c r="E35" s="33" t="s">
        <v>63</v>
      </c>
      <c r="F35" s="35" t="s">
        <v>492</v>
      </c>
      <c r="G35" s="35" t="s">
        <v>493</v>
      </c>
      <c r="H35" s="33">
        <v>2</v>
      </c>
      <c r="I35" s="33">
        <v>4</v>
      </c>
      <c r="J35" s="36" t="str">
        <f t="shared" ref="J35:J40" si="11">IF(H35+I35=0,"",IF(OR(AND(H35=1,I35=1),AND(H35=1,I35=2),AND(H35=2,I35=1),AND(H35=2,I35=2),AND(H35=3,I35=1),AND(H35=1,I35=10)),"Bajo",IF(OR(AND(H35=4,I35=1),AND(H35=3,I35=2),AND(H35=2,I35=3),AND(H35=2,I35=5),AND(H35=1,I35=3),AND(H35=1,I35=5),AND(H35=1,I35=20),AND(H35=2,I35=10)),"Moderado",IF(OR(AND(H35=5,I35=1),AND(H35=4,I35=2),AND(H35=4,I35=3),AND(H35=4,I35=5),AND(H35=3,I35=3),AND(H35=3,I35=5),AND(H35=2,I35=4),AND(H35=1,I35=4),AND(H35=1,I35=5),AND(H35=5,I35=2),AND(H35=2,I35=20),AND(H35=3,I35=10),AND(H35=4,I35=10),AND(H35=5,I35=10)),"Alto",IF(OR(AND(H35=5,I35=3),AND(H35=5,I35=4),AND(H35=5,I35=5),AND(H35=4,I35=4),AND(H35=4,I35=5),AND(H35=3,I35=4),AND(H35=3,I35=5),AND(H35=2,I35=5),AND(H35=3,I35=20),AND(H35=4,I35=20),AND(H35=5,I35=20)),"Extremo","")))))</f>
        <v>Alto</v>
      </c>
      <c r="K35" s="33" t="s">
        <v>107</v>
      </c>
      <c r="L35" s="35" t="s">
        <v>497</v>
      </c>
      <c r="M35" s="33">
        <v>1</v>
      </c>
      <c r="N35" s="33">
        <v>4</v>
      </c>
      <c r="O35" s="36" t="str">
        <f t="shared" ref="O35:O40" si="12">IF(M35+N35=0,"",IF(OR(AND(M35=1,N35=1),AND(M35=1,N35=2),AND(M35=2,N35=1),AND(M35=2,N35=2),AND(M35=3,N35=1),AND(M35=1,N35=10)),"Bajo",IF(OR(AND(M35=4,N35=1),AND(M35=3,N35=2),AND(M35=2,N35=3),AND(M35=2,N35=5),AND(M35=1,N35=3),AND(M35=1,N35=5),AND(M35=1,N35=20),AND(M35=2,N35=10)),"Moderado",IF(OR(AND(M35=5,N35=1),AND(M35=4,N35=2),AND(M35=4,N35=3),AND(M35=4,N35=5),AND(M35=3,N35=3),AND(M35=3,N35=5),AND(M35=2,N35=4),AND(M35=1,N35=4),AND(M35=1,N35=5),AND(M35=5,N35=2),AND(M35=2,N35=20),AND(M35=3,N35=10),AND(M35=4,N35=10),AND(M35=5,N35=10)),"Alto",IF(OR(AND(M35=5,N35=3),AND(M35=5,N35=4),AND(M35=5,N35=5),AND(M35=4,N35=4),AND(M35=4,N35=5),AND(M35=3,N35=4),AND(M35=3,N35=5),AND(M35=2,N35=5),AND(M35=3,N35=20),AND(M35=4,N35=20),AND(M35=5,N35=20)),"Extremo","")))))</f>
        <v>Alto</v>
      </c>
      <c r="P35" s="33" t="s">
        <v>58</v>
      </c>
      <c r="Q35" s="35" t="s">
        <v>498</v>
      </c>
      <c r="R35" s="33" t="s">
        <v>150</v>
      </c>
      <c r="S35" s="33" t="s">
        <v>151</v>
      </c>
      <c r="T35" s="33">
        <v>100</v>
      </c>
      <c r="U35" s="37">
        <v>40</v>
      </c>
      <c r="V35" s="37">
        <v>20</v>
      </c>
      <c r="W35" s="37">
        <v>20</v>
      </c>
      <c r="X35" s="37">
        <v>20</v>
      </c>
      <c r="Y35" s="37"/>
      <c r="Z35" s="38">
        <f t="shared" ref="Z35:Z40" si="13">Y35/T35</f>
        <v>0</v>
      </c>
      <c r="AA35" s="35"/>
      <c r="AB35" s="33"/>
      <c r="AC35" s="35"/>
      <c r="AD35" s="35"/>
    </row>
    <row r="36" spans="2:30" ht="113.25" customHeight="1" x14ac:dyDescent="0.25">
      <c r="B36" s="33" t="s">
        <v>160</v>
      </c>
      <c r="C36" s="34" t="s">
        <v>169</v>
      </c>
      <c r="D36" s="33" t="s">
        <v>152</v>
      </c>
      <c r="E36" s="33" t="s">
        <v>66</v>
      </c>
      <c r="F36" s="35" t="s">
        <v>495</v>
      </c>
      <c r="G36" s="35" t="s">
        <v>494</v>
      </c>
      <c r="H36" s="33">
        <v>2</v>
      </c>
      <c r="I36" s="33">
        <v>2</v>
      </c>
      <c r="J36" s="36" t="str">
        <f t="shared" si="11"/>
        <v>Bajo</v>
      </c>
      <c r="K36" s="33" t="s">
        <v>107</v>
      </c>
      <c r="L36" s="35" t="s">
        <v>379</v>
      </c>
      <c r="M36" s="33">
        <v>1</v>
      </c>
      <c r="N36" s="33">
        <v>2</v>
      </c>
      <c r="O36" s="36" t="str">
        <f t="shared" si="12"/>
        <v>Bajo</v>
      </c>
      <c r="P36" s="33" t="s">
        <v>56</v>
      </c>
      <c r="Q36" s="35" t="s">
        <v>499</v>
      </c>
      <c r="R36" s="33" t="s">
        <v>150</v>
      </c>
      <c r="S36" s="33" t="s">
        <v>153</v>
      </c>
      <c r="T36" s="33">
        <v>100</v>
      </c>
      <c r="U36" s="37">
        <v>40</v>
      </c>
      <c r="V36" s="37">
        <v>20</v>
      </c>
      <c r="W36" s="37">
        <v>20</v>
      </c>
      <c r="X36" s="37">
        <v>20</v>
      </c>
      <c r="Y36" s="37"/>
      <c r="Z36" s="38">
        <f t="shared" si="13"/>
        <v>0</v>
      </c>
      <c r="AA36" s="35"/>
      <c r="AB36" s="33"/>
      <c r="AC36" s="35"/>
      <c r="AD36" s="35"/>
    </row>
    <row r="37" spans="2:30" ht="106.5" customHeight="1" x14ac:dyDescent="0.25">
      <c r="B37" s="33" t="s">
        <v>161</v>
      </c>
      <c r="C37" s="34" t="s">
        <v>169</v>
      </c>
      <c r="D37" s="33" t="s">
        <v>315</v>
      </c>
      <c r="E37" s="33" t="s">
        <v>63</v>
      </c>
      <c r="F37" s="35" t="s">
        <v>617</v>
      </c>
      <c r="G37" s="35" t="s">
        <v>496</v>
      </c>
      <c r="H37" s="33">
        <v>2</v>
      </c>
      <c r="I37" s="33">
        <v>3</v>
      </c>
      <c r="J37" s="36" t="str">
        <f t="shared" si="11"/>
        <v>Moderado</v>
      </c>
      <c r="K37" s="33" t="s">
        <v>107</v>
      </c>
      <c r="L37" s="35" t="s">
        <v>378</v>
      </c>
      <c r="M37" s="33">
        <v>1</v>
      </c>
      <c r="N37" s="33">
        <v>3</v>
      </c>
      <c r="O37" s="36" t="str">
        <f t="shared" si="12"/>
        <v>Moderado</v>
      </c>
      <c r="P37" s="33" t="s">
        <v>57</v>
      </c>
      <c r="Q37" s="35" t="s">
        <v>500</v>
      </c>
      <c r="R37" s="33" t="s">
        <v>150</v>
      </c>
      <c r="S37" s="33" t="s">
        <v>154</v>
      </c>
      <c r="T37" s="33">
        <v>100</v>
      </c>
      <c r="U37" s="37">
        <v>30</v>
      </c>
      <c r="V37" s="37">
        <v>30</v>
      </c>
      <c r="W37" s="37">
        <v>20</v>
      </c>
      <c r="X37" s="37">
        <v>20</v>
      </c>
      <c r="Y37" s="37"/>
      <c r="Z37" s="38">
        <f t="shared" si="13"/>
        <v>0</v>
      </c>
      <c r="AA37" s="35"/>
      <c r="AB37" s="33"/>
      <c r="AC37" s="35"/>
      <c r="AD37" s="35"/>
    </row>
    <row r="38" spans="2:30" ht="84.75" customHeight="1" x14ac:dyDescent="0.25">
      <c r="B38" s="33" t="s">
        <v>162</v>
      </c>
      <c r="C38" s="34" t="s">
        <v>169</v>
      </c>
      <c r="D38" s="33" t="s">
        <v>381</v>
      </c>
      <c r="E38" s="33" t="s">
        <v>63</v>
      </c>
      <c r="F38" s="35" t="s">
        <v>340</v>
      </c>
      <c r="G38" s="35" t="s">
        <v>377</v>
      </c>
      <c r="H38" s="33">
        <v>2</v>
      </c>
      <c r="I38" s="33">
        <v>3</v>
      </c>
      <c r="J38" s="36" t="str">
        <f t="shared" si="11"/>
        <v>Moderado</v>
      </c>
      <c r="K38" s="33" t="s">
        <v>107</v>
      </c>
      <c r="L38" s="35" t="s">
        <v>380</v>
      </c>
      <c r="M38" s="33">
        <v>1</v>
      </c>
      <c r="N38" s="33">
        <v>3</v>
      </c>
      <c r="O38" s="36" t="str">
        <f t="shared" si="12"/>
        <v>Moderado</v>
      </c>
      <c r="P38" s="33" t="s">
        <v>58</v>
      </c>
      <c r="Q38" s="35" t="s">
        <v>501</v>
      </c>
      <c r="R38" s="33" t="s">
        <v>150</v>
      </c>
      <c r="S38" s="33" t="s">
        <v>316</v>
      </c>
      <c r="T38" s="33">
        <v>100</v>
      </c>
      <c r="U38" s="37">
        <v>40</v>
      </c>
      <c r="V38" s="37">
        <v>20</v>
      </c>
      <c r="W38" s="37">
        <v>20</v>
      </c>
      <c r="X38" s="37">
        <v>20</v>
      </c>
      <c r="Y38" s="37"/>
      <c r="Z38" s="38">
        <f t="shared" si="13"/>
        <v>0</v>
      </c>
      <c r="AA38" s="35"/>
      <c r="AB38" s="33"/>
      <c r="AC38" s="35"/>
      <c r="AD38" s="35"/>
    </row>
    <row r="39" spans="2:30" ht="119.25" customHeight="1" x14ac:dyDescent="0.25">
      <c r="B39" s="33" t="s">
        <v>163</v>
      </c>
      <c r="C39" s="34" t="s">
        <v>169</v>
      </c>
      <c r="D39" s="33" t="s">
        <v>382</v>
      </c>
      <c r="E39" s="33" t="s">
        <v>63</v>
      </c>
      <c r="F39" s="35" t="s">
        <v>618</v>
      </c>
      <c r="G39" s="35" t="s">
        <v>619</v>
      </c>
      <c r="H39" s="33">
        <v>2</v>
      </c>
      <c r="I39" s="33">
        <v>3</v>
      </c>
      <c r="J39" s="36" t="str">
        <f t="shared" si="11"/>
        <v>Moderado</v>
      </c>
      <c r="K39" s="33" t="s">
        <v>107</v>
      </c>
      <c r="L39" s="35" t="s">
        <v>503</v>
      </c>
      <c r="M39" s="33">
        <v>1</v>
      </c>
      <c r="N39" s="33">
        <v>3</v>
      </c>
      <c r="O39" s="36" t="str">
        <f t="shared" si="12"/>
        <v>Moderado</v>
      </c>
      <c r="P39" s="33" t="s">
        <v>56</v>
      </c>
      <c r="Q39" s="35" t="s">
        <v>502</v>
      </c>
      <c r="R39" s="33" t="s">
        <v>150</v>
      </c>
      <c r="S39" s="33" t="s">
        <v>155</v>
      </c>
      <c r="T39" s="33">
        <v>100</v>
      </c>
      <c r="U39" s="37">
        <v>40</v>
      </c>
      <c r="V39" s="37">
        <v>20</v>
      </c>
      <c r="W39" s="37">
        <v>20</v>
      </c>
      <c r="X39" s="37">
        <v>20</v>
      </c>
      <c r="Y39" s="37"/>
      <c r="Z39" s="38">
        <f t="shared" si="13"/>
        <v>0</v>
      </c>
      <c r="AA39" s="35"/>
      <c r="AB39" s="33"/>
      <c r="AC39" s="35"/>
      <c r="AD39" s="35"/>
    </row>
    <row r="40" spans="2:30" ht="172.5" customHeight="1" x14ac:dyDescent="0.25">
      <c r="B40" s="33" t="s">
        <v>164</v>
      </c>
      <c r="C40" s="34" t="s">
        <v>169</v>
      </c>
      <c r="D40" s="33" t="s">
        <v>376</v>
      </c>
      <c r="E40" s="33" t="s">
        <v>63</v>
      </c>
      <c r="F40" s="35" t="s">
        <v>341</v>
      </c>
      <c r="G40" s="35" t="s">
        <v>620</v>
      </c>
      <c r="H40" s="33">
        <v>3</v>
      </c>
      <c r="I40" s="33">
        <v>2</v>
      </c>
      <c r="J40" s="36" t="str">
        <f t="shared" si="11"/>
        <v>Moderado</v>
      </c>
      <c r="K40" s="33" t="s">
        <v>107</v>
      </c>
      <c r="L40" s="35" t="s">
        <v>504</v>
      </c>
      <c r="M40" s="33">
        <v>2</v>
      </c>
      <c r="N40" s="33">
        <v>2</v>
      </c>
      <c r="O40" s="36" t="str">
        <f t="shared" si="12"/>
        <v>Bajo</v>
      </c>
      <c r="P40" s="33" t="s">
        <v>56</v>
      </c>
      <c r="Q40" s="35" t="s">
        <v>342</v>
      </c>
      <c r="R40" s="33" t="s">
        <v>150</v>
      </c>
      <c r="S40" s="33" t="s">
        <v>156</v>
      </c>
      <c r="T40" s="33">
        <v>100</v>
      </c>
      <c r="U40" s="37">
        <v>40</v>
      </c>
      <c r="V40" s="37">
        <v>20</v>
      </c>
      <c r="W40" s="37">
        <v>20</v>
      </c>
      <c r="X40" s="37">
        <v>20</v>
      </c>
      <c r="Y40" s="37"/>
      <c r="Z40" s="38">
        <f t="shared" si="13"/>
        <v>0</v>
      </c>
      <c r="AA40" s="35"/>
      <c r="AB40" s="33"/>
      <c r="AC40" s="35"/>
      <c r="AD40" s="35"/>
    </row>
    <row r="41" spans="2:30" ht="126" customHeight="1" x14ac:dyDescent="0.25">
      <c r="B41" s="33" t="s">
        <v>165</v>
      </c>
      <c r="C41" s="34" t="s">
        <v>169</v>
      </c>
      <c r="D41" s="33" t="s">
        <v>383</v>
      </c>
      <c r="E41" s="33" t="s">
        <v>63</v>
      </c>
      <c r="F41" s="35" t="s">
        <v>505</v>
      </c>
      <c r="G41" s="35" t="s">
        <v>506</v>
      </c>
      <c r="H41" s="33">
        <v>2</v>
      </c>
      <c r="I41" s="33">
        <v>4</v>
      </c>
      <c r="J41" s="36" t="str">
        <f t="shared" ref="J41" si="14">IF(H41+I41=0,"",IF(OR(AND(H41=1,I41=1),AND(H41=1,I41=2),AND(H41=2,I41=1),AND(H41=2,I41=2),AND(H41=3,I41=1),AND(H41=1,I41=10)),"Bajo",IF(OR(AND(H41=4,I41=1),AND(H41=3,I41=2),AND(H41=2,I41=3),AND(H41=2,I41=5),AND(H41=1,I41=3),AND(H41=1,I41=5),AND(H41=1,I41=20),AND(H41=2,I41=10)),"Moderado",IF(OR(AND(H41=5,I41=1),AND(H41=4,I41=2),AND(H41=4,I41=3),AND(H41=4,I41=5),AND(H41=3,I41=3),AND(H41=3,I41=5),AND(H41=2,I41=4),AND(H41=1,I41=4),AND(H41=1,I41=5),AND(H41=5,I41=2),AND(H41=2,I41=20),AND(H41=3,I41=10),AND(H41=4,I41=10),AND(H41=5,I41=10)),"Alto",IF(OR(AND(H41=5,I41=3),AND(H41=5,I41=4),AND(H41=5,I41=5),AND(H41=4,I41=4),AND(H41=4,I41=5),AND(H41=3,I41=4),AND(H41=3,I41=5),AND(H41=2,I41=5),AND(H41=3,I41=20),AND(H41=4,I41=20),AND(H41=5,I41=20)),"Extremo","")))))</f>
        <v>Alto</v>
      </c>
      <c r="K41" s="33" t="s">
        <v>107</v>
      </c>
      <c r="L41" s="35" t="s">
        <v>510</v>
      </c>
      <c r="M41" s="33">
        <v>1</v>
      </c>
      <c r="N41" s="33">
        <v>4</v>
      </c>
      <c r="O41" s="36" t="str">
        <f t="shared" ref="O41" si="15">IF(M41+N41=0,"",IF(OR(AND(M41=1,N41=1),AND(M41=1,N41=2),AND(M41=2,N41=1),AND(M41=2,N41=2),AND(M41=3,N41=1),AND(M41=1,N41=10)),"Bajo",IF(OR(AND(M41=4,N41=1),AND(M41=3,N41=2),AND(M41=2,N41=3),AND(M41=2,N41=5),AND(M41=1,N41=3),AND(M41=1,N41=5),AND(M41=1,N41=20),AND(M41=2,N41=10)),"Moderado",IF(OR(AND(M41=5,N41=1),AND(M41=4,N41=2),AND(M41=4,N41=3),AND(M41=4,N41=5),AND(M41=3,N41=3),AND(M41=3,N41=5),AND(M41=2,N41=4),AND(M41=1,N41=4),AND(M41=1,N41=5),AND(M41=5,N41=2),AND(M41=2,N41=20),AND(M41=3,N41=10),AND(M41=4,N41=10),AND(M41=5,N41=10)),"Alto",IF(OR(AND(M41=5,N41=3),AND(M41=5,N41=4),AND(M41=5,N41=5),AND(M41=4,N41=4),AND(M41=4,N41=5),AND(M41=3,N41=4),AND(M41=3,N41=5),AND(M41=2,N41=5),AND(M41=3,N41=20),AND(M41=4,N41=20),AND(M41=5,N41=20)),"Extremo","")))))</f>
        <v>Alto</v>
      </c>
      <c r="P41" s="33" t="s">
        <v>56</v>
      </c>
      <c r="Q41" s="35" t="s">
        <v>511</v>
      </c>
      <c r="R41" s="33" t="s">
        <v>411</v>
      </c>
      <c r="S41" s="33" t="s">
        <v>157</v>
      </c>
      <c r="T41" s="33">
        <v>100</v>
      </c>
      <c r="U41" s="37">
        <v>40</v>
      </c>
      <c r="V41" s="37">
        <v>20</v>
      </c>
      <c r="W41" s="37">
        <v>20</v>
      </c>
      <c r="X41" s="37">
        <v>20</v>
      </c>
      <c r="Y41" s="37"/>
      <c r="Z41" s="38">
        <f t="shared" ref="Z41" si="16">Y41/T41</f>
        <v>0</v>
      </c>
      <c r="AA41" s="35"/>
      <c r="AB41" s="33"/>
      <c r="AC41" s="35"/>
      <c r="AD41" s="35"/>
    </row>
    <row r="42" spans="2:30" ht="258.75" customHeight="1" x14ac:dyDescent="0.25">
      <c r="B42" s="33" t="s">
        <v>166</v>
      </c>
      <c r="C42" s="34" t="s">
        <v>169</v>
      </c>
      <c r="D42" s="33" t="s">
        <v>375</v>
      </c>
      <c r="E42" s="33" t="s">
        <v>65</v>
      </c>
      <c r="F42" s="35" t="s">
        <v>507</v>
      </c>
      <c r="G42" s="35" t="s">
        <v>508</v>
      </c>
      <c r="H42" s="33">
        <v>3</v>
      </c>
      <c r="I42" s="33">
        <v>3</v>
      </c>
      <c r="J42" s="36" t="str">
        <f t="shared" ref="J42:J50" si="17">IF(H42+I42=0,"",IF(OR(AND(H42=1,I42=1),AND(H42=1,I42=2),AND(H42=2,I42=1),AND(H42=2,I42=2),AND(H42=3,I42=1),AND(H42=1,I42=10)),"Bajo",IF(OR(AND(H42=4,I42=1),AND(H42=3,I42=2),AND(H42=2,I42=3),AND(H42=2,I42=5),AND(H42=1,I42=3),AND(H42=1,I42=5),AND(H42=1,I42=20),AND(H42=2,I42=10)),"Moderado",IF(OR(AND(H42=5,I42=1),AND(H42=4,I42=2),AND(H42=4,I42=3),AND(H42=4,I42=5),AND(H42=3,I42=3),AND(H42=3,I42=5),AND(H42=2,I42=4),AND(H42=1,I42=4),AND(H42=1,I42=5),AND(H42=5,I42=2),AND(H42=2,I42=20),AND(H42=3,I42=10),AND(H42=4,I42=10),AND(H42=5,I42=10)),"Alto",IF(OR(AND(H42=5,I42=3),AND(H42=5,I42=4),AND(H42=5,I42=5),AND(H42=4,I42=4),AND(H42=4,I42=5),AND(H42=3,I42=4),AND(H42=3,I42=5),AND(H42=2,I42=5),AND(H42=3,I42=20),AND(H42=4,I42=20),AND(H42=5,I42=20)),"Extremo","")))))</f>
        <v>Alto</v>
      </c>
      <c r="K42" s="33" t="s">
        <v>107</v>
      </c>
      <c r="L42" s="35" t="s">
        <v>509</v>
      </c>
      <c r="M42" s="33">
        <v>2</v>
      </c>
      <c r="N42" s="33">
        <v>3</v>
      </c>
      <c r="O42" s="36" t="str">
        <f t="shared" ref="O42:O49" si="18">IF(M42+N42=0,"",IF(OR(AND(M42=1,N42=1),AND(M42=1,N42=2),AND(M42=2,N42=1),AND(M42=2,N42=2),AND(M42=3,N42=1),AND(M42=1,N42=10)),"Bajo",IF(OR(AND(M42=4,N42=1),AND(M42=3,N42=2),AND(M42=2,N42=3),AND(M42=2,N42=5),AND(M42=1,N42=3),AND(M42=1,N42=5),AND(M42=1,N42=20),AND(M42=2,N42=10)),"Moderado",IF(OR(AND(M42=5,N42=1),AND(M42=4,N42=2),AND(M42=4,N42=3),AND(M42=4,N42=5),AND(M42=3,N42=3),AND(M42=3,N42=5),AND(M42=2,N42=4),AND(M42=1,N42=4),AND(M42=1,N42=5),AND(M42=5,N42=2),AND(M42=2,N42=20),AND(M42=3,N42=10),AND(M42=4,N42=10),AND(M42=5,N42=10)),"Alto",IF(OR(AND(M42=5,N42=3),AND(M42=5,N42=4),AND(M42=5,N42=5),AND(M42=4,N42=4),AND(M42=4,N42=5),AND(M42=3,N42=4),AND(M42=3,N42=5),AND(M42=2,N42=5),AND(M42=3,N42=20),AND(M42=4,N42=20),AND(M42=5,N42=20)),"Extremo","")))))</f>
        <v>Moderado</v>
      </c>
      <c r="P42" s="33" t="s">
        <v>58</v>
      </c>
      <c r="Q42" s="35" t="s">
        <v>512</v>
      </c>
      <c r="R42" s="33" t="s">
        <v>172</v>
      </c>
      <c r="S42" s="33" t="s">
        <v>173</v>
      </c>
      <c r="T42" s="33">
        <v>3</v>
      </c>
      <c r="U42" s="37"/>
      <c r="V42" s="37">
        <v>1</v>
      </c>
      <c r="W42" s="37">
        <v>1</v>
      </c>
      <c r="X42" s="37">
        <v>1</v>
      </c>
      <c r="Y42" s="37"/>
      <c r="Z42" s="38">
        <f t="shared" ref="Z42" si="19">Y42/T42</f>
        <v>0</v>
      </c>
      <c r="AA42" s="35"/>
      <c r="AB42" s="33"/>
      <c r="AC42" s="35"/>
      <c r="AD42" s="35"/>
    </row>
    <row r="43" spans="2:30" ht="232.5" customHeight="1" x14ac:dyDescent="0.25">
      <c r="B43" s="96" t="s">
        <v>167</v>
      </c>
      <c r="C43" s="100" t="s">
        <v>169</v>
      </c>
      <c r="D43" s="96" t="s">
        <v>400</v>
      </c>
      <c r="E43" s="96" t="s">
        <v>65</v>
      </c>
      <c r="F43" s="104" t="s">
        <v>463</v>
      </c>
      <c r="G43" s="104" t="s">
        <v>621</v>
      </c>
      <c r="H43" s="96">
        <v>5</v>
      </c>
      <c r="I43" s="96">
        <v>5</v>
      </c>
      <c r="J43" s="93" t="s">
        <v>123</v>
      </c>
      <c r="K43" s="96" t="s">
        <v>107</v>
      </c>
      <c r="L43" s="104" t="s">
        <v>516</v>
      </c>
      <c r="M43" s="96">
        <v>3</v>
      </c>
      <c r="N43" s="96">
        <v>5</v>
      </c>
      <c r="O43" s="93" t="s">
        <v>123</v>
      </c>
      <c r="P43" s="45" t="s">
        <v>58</v>
      </c>
      <c r="Q43" s="84" t="s">
        <v>513</v>
      </c>
      <c r="R43" s="45" t="s">
        <v>170</v>
      </c>
      <c r="S43" s="45" t="s">
        <v>171</v>
      </c>
      <c r="T43" s="45">
        <v>9</v>
      </c>
      <c r="U43" s="45">
        <v>0</v>
      </c>
      <c r="V43" s="45">
        <v>3</v>
      </c>
      <c r="W43" s="45">
        <v>3</v>
      </c>
      <c r="X43" s="45">
        <v>3</v>
      </c>
      <c r="Y43" s="45"/>
      <c r="Z43" s="45">
        <v>0</v>
      </c>
      <c r="AA43" s="35"/>
      <c r="AB43" s="33"/>
      <c r="AC43" s="35"/>
      <c r="AD43" s="35"/>
    </row>
    <row r="44" spans="2:30" ht="375.75" customHeight="1" x14ac:dyDescent="0.25">
      <c r="B44" s="98"/>
      <c r="C44" s="102"/>
      <c r="D44" s="98"/>
      <c r="E44" s="98"/>
      <c r="F44" s="106"/>
      <c r="G44" s="106"/>
      <c r="H44" s="98"/>
      <c r="I44" s="98"/>
      <c r="J44" s="95"/>
      <c r="K44" s="98"/>
      <c r="L44" s="106"/>
      <c r="M44" s="98"/>
      <c r="N44" s="98"/>
      <c r="O44" s="95"/>
      <c r="P44" s="45" t="s">
        <v>58</v>
      </c>
      <c r="Q44" s="84" t="s">
        <v>514</v>
      </c>
      <c r="R44" s="45" t="s">
        <v>170</v>
      </c>
      <c r="S44" s="45" t="s">
        <v>171</v>
      </c>
      <c r="T44" s="48">
        <v>1</v>
      </c>
      <c r="U44" s="48"/>
      <c r="V44" s="48"/>
      <c r="W44" s="45">
        <v>1</v>
      </c>
      <c r="X44" s="45">
        <v>1</v>
      </c>
      <c r="Y44" s="48"/>
      <c r="Z44" s="48">
        <v>0</v>
      </c>
      <c r="AA44" s="35"/>
      <c r="AB44" s="33"/>
      <c r="AC44" s="35"/>
      <c r="AD44" s="35"/>
    </row>
    <row r="45" spans="2:30" ht="151.5" customHeight="1" x14ac:dyDescent="0.25">
      <c r="B45" s="45" t="s">
        <v>168</v>
      </c>
      <c r="C45" s="44" t="s">
        <v>169</v>
      </c>
      <c r="D45" s="33" t="s">
        <v>478</v>
      </c>
      <c r="E45" s="33" t="s">
        <v>65</v>
      </c>
      <c r="F45" s="35" t="s">
        <v>622</v>
      </c>
      <c r="G45" s="49" t="s">
        <v>401</v>
      </c>
      <c r="H45" s="45">
        <v>3</v>
      </c>
      <c r="I45" s="45">
        <v>2</v>
      </c>
      <c r="J45" s="50" t="s">
        <v>102</v>
      </c>
      <c r="K45" s="45" t="s">
        <v>107</v>
      </c>
      <c r="L45" s="49" t="s">
        <v>517</v>
      </c>
      <c r="M45" s="45">
        <v>3</v>
      </c>
      <c r="N45" s="45">
        <v>2</v>
      </c>
      <c r="O45" s="50" t="s">
        <v>102</v>
      </c>
      <c r="P45" s="45" t="s">
        <v>58</v>
      </c>
      <c r="Q45" s="84" t="s">
        <v>515</v>
      </c>
      <c r="R45" s="45" t="s">
        <v>175</v>
      </c>
      <c r="S45" s="45" t="s">
        <v>171</v>
      </c>
      <c r="T45" s="45">
        <v>100</v>
      </c>
      <c r="U45" s="45">
        <v>25</v>
      </c>
      <c r="V45" s="45">
        <v>25</v>
      </c>
      <c r="W45" s="45">
        <v>25</v>
      </c>
      <c r="X45" s="45">
        <v>25</v>
      </c>
      <c r="Y45" s="45"/>
      <c r="Z45" s="45">
        <v>0</v>
      </c>
      <c r="AA45" s="35"/>
      <c r="AB45" s="33"/>
      <c r="AC45" s="35"/>
      <c r="AD45" s="35"/>
    </row>
    <row r="46" spans="2:30" ht="151.5" customHeight="1" x14ac:dyDescent="0.25">
      <c r="B46" s="83" t="s">
        <v>176</v>
      </c>
      <c r="C46" s="44" t="s">
        <v>169</v>
      </c>
      <c r="D46" s="33" t="s">
        <v>402</v>
      </c>
      <c r="E46" s="33" t="s">
        <v>43</v>
      </c>
      <c r="F46" s="35" t="s">
        <v>479</v>
      </c>
      <c r="G46" s="49" t="s">
        <v>181</v>
      </c>
      <c r="H46" s="45">
        <v>3</v>
      </c>
      <c r="I46" s="45">
        <v>4</v>
      </c>
      <c r="J46" s="50" t="s">
        <v>123</v>
      </c>
      <c r="K46" s="45" t="s">
        <v>107</v>
      </c>
      <c r="L46" s="49" t="s">
        <v>518</v>
      </c>
      <c r="M46" s="45">
        <v>3</v>
      </c>
      <c r="N46" s="45">
        <v>4</v>
      </c>
      <c r="O46" s="50" t="s">
        <v>123</v>
      </c>
      <c r="P46" s="45" t="s">
        <v>58</v>
      </c>
      <c r="Q46" s="84" t="s">
        <v>515</v>
      </c>
      <c r="R46" s="45" t="s">
        <v>175</v>
      </c>
      <c r="S46" s="45" t="s">
        <v>171</v>
      </c>
      <c r="T46" s="45">
        <v>100</v>
      </c>
      <c r="U46" s="45">
        <v>25</v>
      </c>
      <c r="V46" s="45">
        <v>25</v>
      </c>
      <c r="W46" s="45">
        <v>25</v>
      </c>
      <c r="X46" s="45">
        <v>25</v>
      </c>
      <c r="Y46" s="45"/>
      <c r="Z46" s="45">
        <v>0</v>
      </c>
      <c r="AA46" s="35"/>
      <c r="AB46" s="33"/>
      <c r="AC46" s="35"/>
      <c r="AD46" s="35"/>
    </row>
    <row r="47" spans="2:30" ht="353.25" customHeight="1" x14ac:dyDescent="0.25">
      <c r="B47" s="45" t="s">
        <v>177</v>
      </c>
      <c r="C47" s="44" t="s">
        <v>169</v>
      </c>
      <c r="D47" s="33" t="s">
        <v>403</v>
      </c>
      <c r="E47" s="33" t="s">
        <v>65</v>
      </c>
      <c r="F47" s="35" t="s">
        <v>404</v>
      </c>
      <c r="G47" s="35" t="s">
        <v>521</v>
      </c>
      <c r="H47" s="33">
        <v>3</v>
      </c>
      <c r="I47" s="33">
        <v>3</v>
      </c>
      <c r="J47" s="36" t="s">
        <v>101</v>
      </c>
      <c r="K47" s="33" t="s">
        <v>107</v>
      </c>
      <c r="L47" s="35" t="s">
        <v>520</v>
      </c>
      <c r="M47" s="33">
        <v>2</v>
      </c>
      <c r="N47" s="33">
        <v>3</v>
      </c>
      <c r="O47" s="36" t="s">
        <v>102</v>
      </c>
      <c r="P47" s="33" t="s">
        <v>58</v>
      </c>
      <c r="Q47" s="35" t="s">
        <v>519</v>
      </c>
      <c r="R47" s="33" t="s">
        <v>414</v>
      </c>
      <c r="S47" s="33" t="s">
        <v>405</v>
      </c>
      <c r="T47" s="33">
        <v>3</v>
      </c>
      <c r="U47" s="33"/>
      <c r="V47" s="33">
        <v>1</v>
      </c>
      <c r="W47" s="33">
        <v>1</v>
      </c>
      <c r="X47" s="33">
        <v>1</v>
      </c>
      <c r="Y47" s="33"/>
      <c r="Z47" s="33">
        <v>0</v>
      </c>
      <c r="AA47" s="35"/>
      <c r="AB47" s="33"/>
      <c r="AC47" s="35"/>
      <c r="AD47" s="35"/>
    </row>
    <row r="48" spans="2:30" s="51" customFormat="1" ht="206.25" customHeight="1" x14ac:dyDescent="0.25">
      <c r="B48" s="45" t="s">
        <v>178</v>
      </c>
      <c r="C48" s="44" t="s">
        <v>330</v>
      </c>
      <c r="D48" s="33" t="s">
        <v>480</v>
      </c>
      <c r="E48" s="33" t="s">
        <v>43</v>
      </c>
      <c r="F48" s="35" t="s">
        <v>396</v>
      </c>
      <c r="G48" s="35" t="s">
        <v>623</v>
      </c>
      <c r="H48" s="45">
        <v>3</v>
      </c>
      <c r="I48" s="45">
        <v>3</v>
      </c>
      <c r="J48" s="36" t="str">
        <f t="shared" si="17"/>
        <v>Alto</v>
      </c>
      <c r="K48" s="45" t="s">
        <v>107</v>
      </c>
      <c r="L48" s="35" t="s">
        <v>522</v>
      </c>
      <c r="M48" s="45">
        <v>3</v>
      </c>
      <c r="N48" s="45">
        <v>3</v>
      </c>
      <c r="O48" s="36" t="str">
        <f t="shared" si="18"/>
        <v>Alto</v>
      </c>
      <c r="P48" s="45" t="s">
        <v>58</v>
      </c>
      <c r="Q48" s="84" t="s">
        <v>523</v>
      </c>
      <c r="R48" s="45" t="s">
        <v>175</v>
      </c>
      <c r="S48" s="45" t="s">
        <v>171</v>
      </c>
      <c r="T48" s="45">
        <v>100</v>
      </c>
      <c r="U48" s="45">
        <v>25</v>
      </c>
      <c r="V48" s="45">
        <v>25</v>
      </c>
      <c r="W48" s="45">
        <v>25</v>
      </c>
      <c r="X48" s="45">
        <v>25</v>
      </c>
      <c r="Y48" s="45"/>
      <c r="Z48" s="45">
        <v>0</v>
      </c>
      <c r="AA48" s="35"/>
      <c r="AB48" s="33"/>
      <c r="AC48" s="35"/>
      <c r="AD48" s="35"/>
    </row>
    <row r="49" spans="2:30" s="51" customFormat="1" ht="162" customHeight="1" x14ac:dyDescent="0.25">
      <c r="B49" s="45" t="s">
        <v>179</v>
      </c>
      <c r="C49" s="44" t="s">
        <v>330</v>
      </c>
      <c r="D49" s="33" t="s">
        <v>397</v>
      </c>
      <c r="E49" s="33" t="s">
        <v>43</v>
      </c>
      <c r="F49" s="35" t="s">
        <v>624</v>
      </c>
      <c r="G49" s="35" t="s">
        <v>625</v>
      </c>
      <c r="H49" s="33">
        <v>4</v>
      </c>
      <c r="I49" s="33">
        <v>3</v>
      </c>
      <c r="J49" s="36" t="str">
        <f t="shared" si="17"/>
        <v>Alto</v>
      </c>
      <c r="K49" s="45" t="s">
        <v>107</v>
      </c>
      <c r="L49" s="35" t="s">
        <v>398</v>
      </c>
      <c r="M49" s="33">
        <v>4</v>
      </c>
      <c r="N49" s="33">
        <v>3</v>
      </c>
      <c r="O49" s="36" t="str">
        <f t="shared" si="18"/>
        <v>Alto</v>
      </c>
      <c r="P49" s="45" t="s">
        <v>58</v>
      </c>
      <c r="Q49" s="84" t="s">
        <v>515</v>
      </c>
      <c r="R49" s="45" t="s">
        <v>175</v>
      </c>
      <c r="S49" s="45" t="s">
        <v>171</v>
      </c>
      <c r="T49" s="45">
        <v>100</v>
      </c>
      <c r="U49" s="45">
        <v>25</v>
      </c>
      <c r="V49" s="45">
        <v>25</v>
      </c>
      <c r="W49" s="45">
        <v>25</v>
      </c>
      <c r="X49" s="45">
        <v>25</v>
      </c>
      <c r="Y49" s="45"/>
      <c r="Z49" s="45">
        <v>0</v>
      </c>
      <c r="AA49" s="35"/>
      <c r="AB49" s="33"/>
      <c r="AC49" s="35"/>
      <c r="AD49" s="35"/>
    </row>
    <row r="50" spans="2:30" s="51" customFormat="1" ht="214.5" customHeight="1" x14ac:dyDescent="0.25">
      <c r="B50" s="83" t="s">
        <v>393</v>
      </c>
      <c r="C50" s="44" t="s">
        <v>330</v>
      </c>
      <c r="D50" s="33" t="s">
        <v>174</v>
      </c>
      <c r="E50" s="33" t="s">
        <v>63</v>
      </c>
      <c r="F50" s="35" t="s">
        <v>399</v>
      </c>
      <c r="G50" s="35" t="s">
        <v>524</v>
      </c>
      <c r="H50" s="33">
        <v>5</v>
      </c>
      <c r="I50" s="33">
        <v>5</v>
      </c>
      <c r="J50" s="36" t="str">
        <f t="shared" si="17"/>
        <v>Extremo</v>
      </c>
      <c r="K50" s="45" t="s">
        <v>107</v>
      </c>
      <c r="L50" s="49" t="s">
        <v>525</v>
      </c>
      <c r="M50" s="33">
        <v>3</v>
      </c>
      <c r="N50" s="33">
        <v>5</v>
      </c>
      <c r="O50" s="36" t="s">
        <v>123</v>
      </c>
      <c r="P50" s="45" t="s">
        <v>58</v>
      </c>
      <c r="Q50" s="35" t="s">
        <v>526</v>
      </c>
      <c r="R50" s="33" t="s">
        <v>175</v>
      </c>
      <c r="S50" s="33" t="s">
        <v>171</v>
      </c>
      <c r="T50" s="33">
        <v>4</v>
      </c>
      <c r="U50" s="33"/>
      <c r="V50" s="33"/>
      <c r="W50" s="33">
        <v>2</v>
      </c>
      <c r="X50" s="33">
        <v>2</v>
      </c>
      <c r="Y50" s="33"/>
      <c r="Z50" s="33">
        <v>0</v>
      </c>
      <c r="AA50" s="35"/>
      <c r="AB50" s="33"/>
      <c r="AC50" s="35"/>
      <c r="AD50" s="35"/>
    </row>
    <row r="51" spans="2:30" ht="409.6" customHeight="1" x14ac:dyDescent="0.25">
      <c r="B51" s="45" t="s">
        <v>180</v>
      </c>
      <c r="C51" s="34" t="s">
        <v>356</v>
      </c>
      <c r="D51" s="33" t="s">
        <v>351</v>
      </c>
      <c r="E51" s="33" t="s">
        <v>63</v>
      </c>
      <c r="F51" s="35" t="s">
        <v>527</v>
      </c>
      <c r="G51" s="35" t="s">
        <v>529</v>
      </c>
      <c r="H51" s="33">
        <v>5</v>
      </c>
      <c r="I51" s="33">
        <v>5</v>
      </c>
      <c r="J51" s="36" t="str">
        <f>IF(H51+I51=0,"",IF(OR(AND(H51=1,I51=1),AND(H51=1,I51=2),AND(H51=2,I51=1),AND(H51=2,I51=2),AND(H51=3,I51=1),AND(H51=1,I51=10)),"Bajo",IF(OR(AND(H51=4,I51=1),AND(H51=3,I51=2),AND(H51=2,I51=3),AND(H51=2,I51=5),AND(H51=1,I51=3),AND(H51=1,I51=5),AND(H51=1,I51=20),AND(H51=2,I51=10)),"Moderado",IF(OR(AND(H51=5,I51=1),AND(H51=4,I51=2),AND(H51=4,I51=3),AND(H51=4,I51=5),AND(H51=3,I51=3),AND(H51=3,I51=5),AND(H51=2,I51=4),AND(H51=1,I51=4),AND(H51=1,I51=5),AND(H51=5,I51=2),AND(H51=2,I51=20),AND(H51=3,I51=10),AND(H51=4,I51=10),AND(H51=5,I51=10)),"Alto",IF(OR(AND(H51=5,I51=3),AND(H51=5,I51=4),AND(H51=5,I51=5),AND(H51=4,I51=4),AND(H51=4,I51=5),AND(H51=3,I51=4),AND(H51=3,I51=5),AND(H51=2,I51=5),AND(H51=3,I51=20),AND(H51=4,I51=20),AND(H51=5,I51=20)),"Extremo","")))))</f>
        <v>Extremo</v>
      </c>
      <c r="K51" s="33" t="s">
        <v>107</v>
      </c>
      <c r="L51" s="35" t="s">
        <v>528</v>
      </c>
      <c r="M51" s="33">
        <v>3</v>
      </c>
      <c r="N51" s="33">
        <v>5</v>
      </c>
      <c r="O51" s="36" t="s">
        <v>123</v>
      </c>
      <c r="P51" s="33" t="s">
        <v>56</v>
      </c>
      <c r="Q51" s="35" t="s">
        <v>530</v>
      </c>
      <c r="R51" s="33" t="s">
        <v>358</v>
      </c>
      <c r="S51" s="33" t="s">
        <v>531</v>
      </c>
      <c r="T51" s="33">
        <v>3</v>
      </c>
      <c r="U51" s="37"/>
      <c r="V51" s="37"/>
      <c r="W51" s="37"/>
      <c r="X51" s="37">
        <v>3</v>
      </c>
      <c r="Y51" s="37"/>
      <c r="Z51" s="38">
        <f>Y51/T51</f>
        <v>0</v>
      </c>
      <c r="AA51" s="35"/>
      <c r="AB51" s="33"/>
      <c r="AC51" s="35"/>
      <c r="AD51" s="35"/>
    </row>
    <row r="52" spans="2:30" ht="210.75" customHeight="1" x14ac:dyDescent="0.25">
      <c r="B52" s="45" t="s">
        <v>182</v>
      </c>
      <c r="C52" s="34" t="s">
        <v>356</v>
      </c>
      <c r="D52" s="33" t="s">
        <v>352</v>
      </c>
      <c r="E52" s="33" t="s">
        <v>63</v>
      </c>
      <c r="F52" s="35" t="s">
        <v>532</v>
      </c>
      <c r="G52" s="35" t="s">
        <v>535</v>
      </c>
      <c r="H52" s="33">
        <v>4</v>
      </c>
      <c r="I52" s="33">
        <v>4</v>
      </c>
      <c r="J52" s="36" t="str">
        <f t="shared" ref="J52:J55" si="20">IF(H52+I52=0,"",IF(OR(AND(H52=1,I52=1),AND(H52=1,I52=2),AND(H52=2,I52=1),AND(H52=2,I52=2),AND(H52=3,I52=1),AND(H52=1,I52=10)),"Bajo",IF(OR(AND(H52=4,I52=1),AND(H52=3,I52=2),AND(H52=2,I52=3),AND(H52=2,I52=5),AND(H52=1,I52=3),AND(H52=1,I52=5),AND(H52=1,I52=20),AND(H52=2,I52=10)),"Moderado",IF(OR(AND(H52=5,I52=1),AND(H52=4,I52=2),AND(H52=4,I52=3),AND(H52=4,I52=5),AND(H52=3,I52=3),AND(H52=3,I52=5),AND(H52=2,I52=4),AND(H52=1,I52=4),AND(H52=1,I52=5),AND(H52=5,I52=2),AND(H52=2,I52=20),AND(H52=3,I52=10),AND(H52=4,I52=10),AND(H52=5,I52=10)),"Alto",IF(OR(AND(H52=5,I52=3),AND(H52=5,I52=4),AND(H52=5,I52=5),AND(H52=4,I52=4),AND(H52=4,I52=5),AND(H52=3,I52=4),AND(H52=3,I52=5),AND(H52=2,I52=5),AND(H52=3,I52=20),AND(H52=4,I52=20),AND(H52=5,I52=20)),"Extremo","")))))</f>
        <v>Extremo</v>
      </c>
      <c r="K52" s="33" t="s">
        <v>107</v>
      </c>
      <c r="L52" s="35" t="s">
        <v>536</v>
      </c>
      <c r="M52" s="33">
        <v>3</v>
      </c>
      <c r="N52" s="33">
        <v>3</v>
      </c>
      <c r="O52" s="36" t="str">
        <f t="shared" ref="O52:O55" si="21">IF(M52+N52=0,"",IF(OR(AND(M52=1,N52=1),AND(M52=1,N52=2),AND(M52=2,N52=1),AND(M52=2,N52=2),AND(M52=3,N52=1),AND(M52=1,N52=10)),"Bajo",IF(OR(AND(M52=4,N52=1),AND(M52=3,N52=2),AND(M52=2,N52=3),AND(M52=2,N52=5),AND(M52=1,N52=3),AND(M52=1,N52=5),AND(M52=1,N52=20),AND(M52=2,N52=10)),"Moderado",IF(OR(AND(M52=5,N52=1),AND(M52=4,N52=2),AND(M52=4,N52=3),AND(M52=4,N52=5),AND(M52=3,N52=3),AND(M52=3,N52=5),AND(M52=2,N52=4),AND(M52=1,N52=4),AND(M52=1,N52=5),AND(M52=5,N52=2),AND(M52=2,N52=20),AND(M52=3,N52=10),AND(M52=4,N52=10),AND(M52=5,N52=10)),"Alto",IF(OR(AND(M52=5,N52=3),AND(M52=5,N52=4),AND(M52=5,N52=5),AND(M52=4,N52=4),AND(M52=4,N52=5),AND(M52=3,N52=4),AND(M52=3,N52=5),AND(M52=2,N52=5),AND(M52=3,N52=20),AND(M52=4,N52=20),AND(M52=5,N52=20)),"Extremo","")))))</f>
        <v>Alto</v>
      </c>
      <c r="P52" s="33"/>
      <c r="Q52" s="35" t="s">
        <v>537</v>
      </c>
      <c r="R52" s="33" t="s">
        <v>358</v>
      </c>
      <c r="S52" s="33" t="s">
        <v>538</v>
      </c>
      <c r="T52" s="33">
        <v>14</v>
      </c>
      <c r="U52" s="37"/>
      <c r="V52" s="37">
        <v>8</v>
      </c>
      <c r="W52" s="37"/>
      <c r="X52" s="37">
        <v>6</v>
      </c>
      <c r="Y52" s="37"/>
      <c r="Z52" s="38">
        <f t="shared" ref="Z52:Z55" si="22">Y52/T52</f>
        <v>0</v>
      </c>
      <c r="AA52" s="35"/>
      <c r="AB52" s="33"/>
      <c r="AC52" s="35"/>
      <c r="AD52" s="35"/>
    </row>
    <row r="53" spans="2:30" ht="267" customHeight="1" x14ac:dyDescent="0.25">
      <c r="B53" s="45" t="s">
        <v>183</v>
      </c>
      <c r="C53" s="34" t="s">
        <v>356</v>
      </c>
      <c r="D53" s="33" t="s">
        <v>353</v>
      </c>
      <c r="E53" s="33" t="s">
        <v>63</v>
      </c>
      <c r="F53" s="35" t="s">
        <v>533</v>
      </c>
      <c r="G53" s="35" t="s">
        <v>534</v>
      </c>
      <c r="H53" s="33">
        <v>5</v>
      </c>
      <c r="I53" s="33">
        <v>5</v>
      </c>
      <c r="J53" s="36" t="str">
        <f t="shared" si="20"/>
        <v>Extremo</v>
      </c>
      <c r="K53" s="33" t="s">
        <v>107</v>
      </c>
      <c r="L53" s="35" t="s">
        <v>541</v>
      </c>
      <c r="M53" s="33">
        <v>3</v>
      </c>
      <c r="N53" s="33">
        <v>4</v>
      </c>
      <c r="O53" s="36" t="str">
        <f t="shared" si="21"/>
        <v>Extremo</v>
      </c>
      <c r="P53" s="33" t="s">
        <v>56</v>
      </c>
      <c r="Q53" s="35" t="s">
        <v>540</v>
      </c>
      <c r="R53" s="33" t="s">
        <v>358</v>
      </c>
      <c r="S53" s="33" t="s">
        <v>539</v>
      </c>
      <c r="T53" s="33">
        <v>1</v>
      </c>
      <c r="U53" s="37"/>
      <c r="V53" s="37">
        <v>1</v>
      </c>
      <c r="W53" s="37"/>
      <c r="X53" s="37"/>
      <c r="Y53" s="37"/>
      <c r="Z53" s="38">
        <f t="shared" si="22"/>
        <v>0</v>
      </c>
      <c r="AA53" s="35"/>
      <c r="AB53" s="33"/>
      <c r="AC53" s="35"/>
      <c r="AD53" s="35"/>
    </row>
    <row r="54" spans="2:30" ht="366.75" customHeight="1" x14ac:dyDescent="0.25">
      <c r="B54" s="45" t="s">
        <v>394</v>
      </c>
      <c r="C54" s="34" t="s">
        <v>356</v>
      </c>
      <c r="D54" s="33" t="s">
        <v>354</v>
      </c>
      <c r="E54" s="33" t="s">
        <v>62</v>
      </c>
      <c r="F54" s="35" t="s">
        <v>626</v>
      </c>
      <c r="G54" s="35" t="s">
        <v>627</v>
      </c>
      <c r="H54" s="33">
        <v>4</v>
      </c>
      <c r="I54" s="33">
        <v>5</v>
      </c>
      <c r="J54" s="36" t="str">
        <f t="shared" si="20"/>
        <v>Alto</v>
      </c>
      <c r="K54" s="33" t="s">
        <v>107</v>
      </c>
      <c r="L54" s="35" t="s">
        <v>542</v>
      </c>
      <c r="M54" s="33">
        <v>3</v>
      </c>
      <c r="N54" s="33">
        <v>5</v>
      </c>
      <c r="O54" s="36" t="s">
        <v>123</v>
      </c>
      <c r="P54" s="33" t="s">
        <v>56</v>
      </c>
      <c r="Q54" s="35" t="s">
        <v>543</v>
      </c>
      <c r="R54" s="33" t="s">
        <v>358</v>
      </c>
      <c r="S54" s="33" t="s">
        <v>544</v>
      </c>
      <c r="T54" s="33">
        <v>8</v>
      </c>
      <c r="U54" s="37"/>
      <c r="V54" s="37"/>
      <c r="W54" s="37"/>
      <c r="X54" s="37">
        <v>8</v>
      </c>
      <c r="Y54" s="37"/>
      <c r="Z54" s="38">
        <f t="shared" si="22"/>
        <v>0</v>
      </c>
      <c r="AA54" s="35"/>
      <c r="AB54" s="33"/>
      <c r="AC54" s="35"/>
      <c r="AD54" s="35"/>
    </row>
    <row r="55" spans="2:30" ht="409.6" customHeight="1" x14ac:dyDescent="0.25">
      <c r="B55" s="45" t="s">
        <v>395</v>
      </c>
      <c r="C55" s="34" t="s">
        <v>356</v>
      </c>
      <c r="D55" s="33" t="s">
        <v>355</v>
      </c>
      <c r="E55" s="33" t="s">
        <v>63</v>
      </c>
      <c r="F55" s="35" t="s">
        <v>545</v>
      </c>
      <c r="G55" s="35" t="s">
        <v>546</v>
      </c>
      <c r="H55" s="33">
        <v>4</v>
      </c>
      <c r="I55" s="33">
        <v>4</v>
      </c>
      <c r="J55" s="36" t="str">
        <f t="shared" si="20"/>
        <v>Extremo</v>
      </c>
      <c r="K55" s="33" t="s">
        <v>107</v>
      </c>
      <c r="L55" s="35" t="s">
        <v>547</v>
      </c>
      <c r="M55" s="33">
        <v>2</v>
      </c>
      <c r="N55" s="33">
        <v>4</v>
      </c>
      <c r="O55" s="36" t="str">
        <f t="shared" si="21"/>
        <v>Alto</v>
      </c>
      <c r="P55" s="33" t="s">
        <v>56</v>
      </c>
      <c r="Q55" s="35" t="s">
        <v>548</v>
      </c>
      <c r="R55" s="33" t="s">
        <v>358</v>
      </c>
      <c r="S55" s="33" t="s">
        <v>549</v>
      </c>
      <c r="T55" s="33">
        <v>9</v>
      </c>
      <c r="U55" s="37"/>
      <c r="V55" s="37">
        <v>9</v>
      </c>
      <c r="W55" s="37"/>
      <c r="X55" s="37"/>
      <c r="Y55" s="37"/>
      <c r="Z55" s="38">
        <f t="shared" si="22"/>
        <v>0</v>
      </c>
      <c r="AA55" s="35"/>
      <c r="AB55" s="33"/>
      <c r="AC55" s="35"/>
      <c r="AD55" s="35"/>
    </row>
    <row r="56" spans="2:30" ht="69" customHeight="1" x14ac:dyDescent="0.25">
      <c r="B56" s="96" t="s">
        <v>184</v>
      </c>
      <c r="C56" s="100" t="s">
        <v>290</v>
      </c>
      <c r="D56" s="96" t="s">
        <v>194</v>
      </c>
      <c r="E56" s="96" t="s">
        <v>43</v>
      </c>
      <c r="F56" s="104" t="s">
        <v>550</v>
      </c>
      <c r="G56" s="104" t="s">
        <v>551</v>
      </c>
      <c r="H56" s="96">
        <v>1</v>
      </c>
      <c r="I56" s="96">
        <v>4</v>
      </c>
      <c r="J56" s="93" t="str">
        <f>IF(H56+I56=0,"",IF(OR(AND(H56=1,I56=1),AND(H56=1,I56=2),AND(H56=2,I56=1),AND(H56=2,I56=2),AND(H56=3,I56=1),AND(H56=1,I56=10)),"Bajo",IF(OR(AND(H56=4,I56=1),AND(H56=3,I56=2),AND(H56=2,I56=3),AND(H56=2,I56=5),AND(H56=1,I56=3),AND(H56=1,I56=5),AND(H56=1,I56=20),AND(H56=2,I56=10)),"Moderado",IF(OR(AND(H56=5,I56=1),AND(H56=4,I56=2),AND(H56=4,I56=3),AND(H56=4,I56=5),AND(H56=3,I56=3),AND(H56=3,I56=5),AND(H56=2,I56=4),AND(H56=1,I56=4),AND(H56=1,I56=5),AND(H56=5,I56=2),AND(H56=2,I56=20),AND(H56=3,I56=10),AND(H56=4,I56=10),AND(H56=5,I56=10)),"Alto",IF(OR(AND(H56=5,I56=3),AND(H56=5,I56=4),AND(H56=5,I56=5),AND(H56=4,I56=4),AND(H56=4,I56=5),AND(H56=3,I56=4),AND(H56=3,I56=5),AND(H56=2,I56=5),AND(H56=3,I56=20),AND(H56=4,I56=20),AND(H56=5,I56=20)),"Extremo","")))))</f>
        <v>Alto</v>
      </c>
      <c r="K56" s="96" t="s">
        <v>107</v>
      </c>
      <c r="L56" s="104" t="s">
        <v>319</v>
      </c>
      <c r="M56" s="96">
        <v>1</v>
      </c>
      <c r="N56" s="96">
        <v>4</v>
      </c>
      <c r="O56" s="93" t="str">
        <f>IF(M56+N56=0,"",IF(OR(AND(M56=1,N56=1),AND(M56=1,N56=2),AND(M56=2,N56=1),AND(M56=2,N56=2),AND(M56=3,N56=1),AND(M56=1,N56=10)),"Bajo",IF(OR(AND(M56=4,N56=1),AND(M56=3,N56=2),AND(M56=2,N56=3),AND(M56=2,N56=5),AND(M56=1,N56=3),AND(M56=1,N56=5),AND(M56=1,N56=20),AND(M56=2,N56=10)),"Moderado",IF(OR(AND(M56=5,N56=1),AND(M56=4,N56=2),AND(M56=4,N56=3),AND(M56=4,N56=5),AND(M56=3,N56=3),AND(M56=3,N56=5),AND(M56=2,N56=4),AND(M56=1,N56=4),AND(M56=1,N56=5),AND(M56=5,N56=2),AND(M56=2,N56=20),AND(M56=3,N56=10),AND(M56=4,N56=10),AND(M56=5,N56=10)),"Alto",IF(OR(AND(M56=5,N56=3),AND(M56=5,N56=4),AND(M56=5,N56=5),AND(M56=4,N56=4),AND(M56=4,N56=5),AND(M56=3,N56=4),AND(M56=3,N56=5),AND(M56=2,N56=5),AND(M56=3,N56=20),AND(M56=4,N56=20),AND(M56=5,N56=20)),"Extremo","")))))</f>
        <v>Alto</v>
      </c>
      <c r="P56" s="96" t="s">
        <v>58</v>
      </c>
      <c r="Q56" s="35" t="s">
        <v>195</v>
      </c>
      <c r="R56" s="33" t="s">
        <v>19</v>
      </c>
      <c r="S56" s="33" t="s">
        <v>196</v>
      </c>
      <c r="T56" s="33">
        <v>1</v>
      </c>
      <c r="U56" s="37"/>
      <c r="V56" s="37">
        <v>1</v>
      </c>
      <c r="W56" s="37"/>
      <c r="X56" s="37"/>
      <c r="Y56" s="37"/>
      <c r="Z56" s="38">
        <f>Y56/T56</f>
        <v>0</v>
      </c>
      <c r="AA56" s="35"/>
      <c r="AB56" s="33"/>
      <c r="AC56" s="35"/>
      <c r="AD56" s="35"/>
    </row>
    <row r="57" spans="2:30" ht="81.75" customHeight="1" x14ac:dyDescent="0.25">
      <c r="B57" s="98"/>
      <c r="C57" s="102"/>
      <c r="D57" s="98"/>
      <c r="E57" s="98"/>
      <c r="F57" s="106"/>
      <c r="G57" s="106"/>
      <c r="H57" s="98"/>
      <c r="I57" s="98"/>
      <c r="J57" s="95"/>
      <c r="K57" s="98"/>
      <c r="L57" s="106"/>
      <c r="M57" s="98"/>
      <c r="N57" s="98"/>
      <c r="O57" s="95"/>
      <c r="P57" s="98"/>
      <c r="Q57" s="35" t="s">
        <v>197</v>
      </c>
      <c r="R57" s="33" t="s">
        <v>19</v>
      </c>
      <c r="S57" s="33" t="s">
        <v>198</v>
      </c>
      <c r="T57" s="33">
        <v>50</v>
      </c>
      <c r="U57" s="37"/>
      <c r="V57" s="37">
        <v>10</v>
      </c>
      <c r="W57" s="37">
        <v>20</v>
      </c>
      <c r="X57" s="37">
        <v>20</v>
      </c>
      <c r="Y57" s="37"/>
      <c r="Z57" s="38">
        <f t="shared" ref="Z57:Z60" si="23">Y57/T57</f>
        <v>0</v>
      </c>
      <c r="AA57" s="35"/>
      <c r="AB57" s="33"/>
      <c r="AC57" s="35"/>
      <c r="AD57" s="35"/>
    </row>
    <row r="58" spans="2:30" ht="120" customHeight="1" x14ac:dyDescent="0.25">
      <c r="B58" s="33" t="s">
        <v>185</v>
      </c>
      <c r="C58" s="34" t="s">
        <v>290</v>
      </c>
      <c r="D58" s="33" t="s">
        <v>421</v>
      </c>
      <c r="E58" s="33" t="s">
        <v>65</v>
      </c>
      <c r="F58" s="35" t="s">
        <v>552</v>
      </c>
      <c r="G58" s="35" t="s">
        <v>553</v>
      </c>
      <c r="H58" s="33">
        <v>4</v>
      </c>
      <c r="I58" s="33">
        <v>4</v>
      </c>
      <c r="J58" s="36" t="str">
        <f t="shared" ref="J58:J60" si="24">IF(H58+I58=0,"",IF(OR(AND(H58=1,I58=1),AND(H58=1,I58=2),AND(H58=2,I58=1),AND(H58=2,I58=2),AND(H58=3,I58=1),AND(H58=1,I58=10)),"Bajo",IF(OR(AND(H58=4,I58=1),AND(H58=3,I58=2),AND(H58=2,I58=3),AND(H58=2,I58=5),AND(H58=1,I58=3),AND(H58=1,I58=5),AND(H58=1,I58=20),AND(H58=2,I58=10)),"Moderado",IF(OR(AND(H58=5,I58=1),AND(H58=4,I58=2),AND(H58=4,I58=3),AND(H58=4,I58=5),AND(H58=3,I58=3),AND(H58=3,I58=5),AND(H58=2,I58=4),AND(H58=1,I58=4),AND(H58=1,I58=5),AND(H58=5,I58=2),AND(H58=2,I58=20),AND(H58=3,I58=10),AND(H58=4,I58=10),AND(H58=5,I58=10)),"Alto",IF(OR(AND(H58=5,I58=3),AND(H58=5,I58=4),AND(H58=5,I58=5),AND(H58=4,I58=4),AND(H58=4,I58=5),AND(H58=3,I58=4),AND(H58=3,I58=5),AND(H58=2,I58=5),AND(H58=3,I58=20),AND(H58=4,I58=20),AND(H58=5,I58=20)),"Extremo","")))))</f>
        <v>Extremo</v>
      </c>
      <c r="K58" s="33" t="s">
        <v>107</v>
      </c>
      <c r="L58" s="35" t="s">
        <v>640</v>
      </c>
      <c r="M58" s="33">
        <v>2</v>
      </c>
      <c r="N58" s="33">
        <v>4</v>
      </c>
      <c r="O58" s="36" t="str">
        <f t="shared" ref="O58:O60" si="25">IF(M58+N58=0,"",IF(OR(AND(M58=1,N58=1),AND(M58=1,N58=2),AND(M58=2,N58=1),AND(M58=2,N58=2),AND(M58=3,N58=1),AND(M58=1,N58=10)),"Bajo",IF(OR(AND(M58=4,N58=1),AND(M58=3,N58=2),AND(M58=2,N58=3),AND(M58=2,N58=5),AND(M58=1,N58=3),AND(M58=1,N58=5),AND(M58=1,N58=20),AND(M58=2,N58=10)),"Moderado",IF(OR(AND(M58=5,N58=1),AND(M58=4,N58=2),AND(M58=4,N58=3),AND(M58=4,N58=5),AND(M58=3,N58=3),AND(M58=3,N58=5),AND(M58=2,N58=4),AND(M58=1,N58=4),AND(M58=1,N58=5),AND(M58=5,N58=2),AND(M58=2,N58=20),AND(M58=3,N58=10),AND(M58=4,N58=10),AND(M58=5,N58=10)),"Alto",IF(OR(AND(M58=5,N58=3),AND(M58=5,N58=4),AND(M58=5,N58=5),AND(M58=4,N58=4),AND(M58=4,N58=5),AND(M58=3,N58=4),AND(M58=3,N58=5),AND(M58=2,N58=5),AND(M58=3,N58=20),AND(M58=4,N58=20),AND(M58=5,N58=20)),"Extremo","")))))</f>
        <v>Alto</v>
      </c>
      <c r="P58" s="33" t="s">
        <v>58</v>
      </c>
      <c r="Q58" s="35" t="s">
        <v>320</v>
      </c>
      <c r="R58" s="33" t="s">
        <v>19</v>
      </c>
      <c r="S58" s="33" t="s">
        <v>199</v>
      </c>
      <c r="T58" s="33">
        <v>2</v>
      </c>
      <c r="U58" s="37"/>
      <c r="V58" s="37">
        <v>2</v>
      </c>
      <c r="W58" s="37"/>
      <c r="X58" s="37"/>
      <c r="Y58" s="37"/>
      <c r="Z58" s="38">
        <f t="shared" si="23"/>
        <v>0</v>
      </c>
      <c r="AA58" s="35"/>
      <c r="AB58" s="33"/>
      <c r="AC58" s="35"/>
      <c r="AD58" s="35"/>
    </row>
    <row r="59" spans="2:30" ht="99.75" customHeight="1" x14ac:dyDescent="0.25">
      <c r="B59" s="33" t="s">
        <v>186</v>
      </c>
      <c r="C59" s="34" t="s">
        <v>290</v>
      </c>
      <c r="D59" s="33" t="s">
        <v>200</v>
      </c>
      <c r="E59" s="33" t="s">
        <v>63</v>
      </c>
      <c r="F59" s="35" t="s">
        <v>628</v>
      </c>
      <c r="G59" s="35" t="s">
        <v>557</v>
      </c>
      <c r="H59" s="33">
        <v>4</v>
      </c>
      <c r="I59" s="33">
        <v>2</v>
      </c>
      <c r="J59" s="36" t="str">
        <f t="shared" si="24"/>
        <v>Alto</v>
      </c>
      <c r="K59" s="33" t="s">
        <v>107</v>
      </c>
      <c r="L59" s="35" t="s">
        <v>639</v>
      </c>
      <c r="M59" s="33">
        <v>2</v>
      </c>
      <c r="N59" s="33">
        <v>2</v>
      </c>
      <c r="O59" s="36" t="str">
        <f t="shared" si="25"/>
        <v>Bajo</v>
      </c>
      <c r="P59" s="33" t="s">
        <v>58</v>
      </c>
      <c r="Q59" s="35" t="s">
        <v>201</v>
      </c>
      <c r="R59" s="33" t="s">
        <v>19</v>
      </c>
      <c r="S59" s="33" t="s">
        <v>202</v>
      </c>
      <c r="T59" s="33">
        <v>1</v>
      </c>
      <c r="U59" s="37"/>
      <c r="V59" s="37"/>
      <c r="W59" s="37">
        <v>1</v>
      </c>
      <c r="X59" s="37"/>
      <c r="Y59" s="37"/>
      <c r="Z59" s="38">
        <f t="shared" si="23"/>
        <v>0</v>
      </c>
      <c r="AA59" s="35"/>
      <c r="AB59" s="33"/>
      <c r="AC59" s="35"/>
      <c r="AD59" s="35"/>
    </row>
    <row r="60" spans="2:30" ht="85.5" customHeight="1" x14ac:dyDescent="0.25">
      <c r="B60" s="33" t="s">
        <v>187</v>
      </c>
      <c r="C60" s="34" t="s">
        <v>290</v>
      </c>
      <c r="D60" s="33" t="s">
        <v>203</v>
      </c>
      <c r="E60" s="33" t="s">
        <v>65</v>
      </c>
      <c r="F60" s="35" t="s">
        <v>558</v>
      </c>
      <c r="G60" s="35" t="s">
        <v>559</v>
      </c>
      <c r="H60" s="33">
        <v>1</v>
      </c>
      <c r="I60" s="33">
        <v>4</v>
      </c>
      <c r="J60" s="36" t="str">
        <f t="shared" si="24"/>
        <v>Alto</v>
      </c>
      <c r="K60" s="33" t="s">
        <v>299</v>
      </c>
      <c r="L60" s="35" t="s">
        <v>204</v>
      </c>
      <c r="M60" s="33">
        <v>1</v>
      </c>
      <c r="N60" s="33">
        <v>4</v>
      </c>
      <c r="O60" s="36" t="str">
        <f t="shared" si="25"/>
        <v>Alto</v>
      </c>
      <c r="P60" s="33" t="s">
        <v>58</v>
      </c>
      <c r="Q60" s="35" t="s">
        <v>481</v>
      </c>
      <c r="R60" s="33" t="s">
        <v>205</v>
      </c>
      <c r="S60" s="33" t="s">
        <v>482</v>
      </c>
      <c r="T60" s="33">
        <v>1</v>
      </c>
      <c r="U60" s="37"/>
      <c r="V60" s="37"/>
      <c r="W60" s="37">
        <v>1</v>
      </c>
      <c r="X60" s="37"/>
      <c r="Y60" s="37"/>
      <c r="Z60" s="38">
        <f t="shared" si="23"/>
        <v>0</v>
      </c>
      <c r="AA60" s="35"/>
      <c r="AB60" s="33"/>
      <c r="AC60" s="35"/>
      <c r="AD60" s="35"/>
    </row>
    <row r="61" spans="2:30" ht="105.75" customHeight="1" x14ac:dyDescent="0.25">
      <c r="B61" s="33" t="s">
        <v>188</v>
      </c>
      <c r="C61" s="57" t="s">
        <v>389</v>
      </c>
      <c r="D61" s="33" t="s">
        <v>385</v>
      </c>
      <c r="E61" s="33" t="s">
        <v>62</v>
      </c>
      <c r="F61" s="35" t="s">
        <v>629</v>
      </c>
      <c r="G61" s="35" t="s">
        <v>560</v>
      </c>
      <c r="H61" s="33">
        <v>2</v>
      </c>
      <c r="I61" s="33">
        <v>2</v>
      </c>
      <c r="J61" s="36" t="str">
        <f>IF(H61+I61=0,"",IF(OR(AND(H61=1,I61=1),AND(H61=1,I61=2),AND(H61=2,I61=1),AND(H61=2,I61=2),AND(H61=3,I61=1),AND(H61=1,I61=10)),"Bajo",IF(OR(AND(H61=4,I61=1),AND(H61=3,I61=2),AND(H61=2,I61=3),AND(H61=2,I61=5),AND(H61=1,I61=3),AND(H61=1,I61=5),AND(H61=1,I61=20),AND(H61=2,I61=10)),"Moderado",IF(OR(AND(H61=5,I61=1),AND(H61=4,I61=2),AND(H61=4,I61=3),AND(H61=4,I61=5),AND(H61=3,I61=3),AND(H61=3,I61=5),AND(H61=2,I61=4),AND(H61=1,I61=4),AND(H61=1,I61=5),AND(H61=5,I61=2),AND(H61=2,I61=20),AND(H61=3,I61=10),AND(H61=4,I61=10),AND(H61=5,I61=10)),"Alto",IF(OR(AND(H61=5,I61=3),AND(H61=5,I61=4),AND(H61=5,I61=5),AND(H61=4,I61=4),AND(H61=4,I61=5),AND(H61=3,I61=4),AND(H61=3,I61=5),AND(H61=2,I61=5),AND(H61=3,I61=20),AND(H61=4,I61=20),AND(H61=5,I61=20)),"Extremo","")))))</f>
        <v>Bajo</v>
      </c>
      <c r="K61" s="33" t="s">
        <v>107</v>
      </c>
      <c r="L61" s="35" t="s">
        <v>561</v>
      </c>
      <c r="M61" s="33">
        <v>1</v>
      </c>
      <c r="N61" s="33">
        <v>2</v>
      </c>
      <c r="O61" s="36" t="str">
        <f>IF(M61+N61=0,"",IF(OR(AND(M61=1,N61=1),AND(M61=1,N61=2),AND(M61=2,N61=1),AND(M61=2,N61=2),AND(M61=3,N61=1),AND(M61=1,N61=10)),"Bajo",IF(OR(AND(M61=4,N61=1),AND(M61=3,N61=2),AND(M61=2,N61=3),AND(M61=2,N61=5),AND(M61=1,N61=3),AND(M61=1,N61=5),AND(M61=1,N61=20),AND(M61=2,N61=10)),"Moderado",IF(OR(AND(M61=5,N61=1),AND(M61=4,N61=2),AND(M61=4,N61=3),AND(M61=4,N61=5),AND(M61=3,N61=3),AND(M61=3,N61=5),AND(M61=2,N61=4),AND(M61=1,N61=4),AND(M61=1,N61=5),AND(M61=5,N61=2),AND(M61=2,N61=20),AND(M61=3,N61=10),AND(M61=4,N61=10),AND(M61=5,N61=10)),"Alto",IF(OR(AND(M61=5,N61=3),AND(M61=5,N61=4),AND(M61=5,N61=5),AND(M61=4,N61=4),AND(M61=4,N61=5),AND(M61=3,N61=4),AND(M61=3,N61=5),AND(M61=2,N61=5),AND(M61=3,N61=20),AND(M61=4,N61=20),AND(M61=5,N61=20)),"Extremo","")))))</f>
        <v>Bajo</v>
      </c>
      <c r="P61" s="33" t="s">
        <v>58</v>
      </c>
      <c r="Q61" s="35" t="s">
        <v>554</v>
      </c>
      <c r="R61" s="33" t="s">
        <v>483</v>
      </c>
      <c r="S61" s="33" t="s">
        <v>484</v>
      </c>
      <c r="T61" s="58">
        <v>1</v>
      </c>
      <c r="U61" s="37">
        <v>25</v>
      </c>
      <c r="V61" s="37">
        <v>25</v>
      </c>
      <c r="W61" s="37">
        <v>25</v>
      </c>
      <c r="X61" s="37">
        <v>25</v>
      </c>
      <c r="Y61" s="37"/>
      <c r="Z61" s="38">
        <f>Y61/T61</f>
        <v>0</v>
      </c>
      <c r="AA61" s="59"/>
      <c r="AB61" s="60"/>
      <c r="AC61" s="59"/>
      <c r="AD61" s="59"/>
    </row>
    <row r="62" spans="2:30" ht="87.75" customHeight="1" x14ac:dyDescent="0.25">
      <c r="B62" s="33" t="s">
        <v>192</v>
      </c>
      <c r="C62" s="57" t="s">
        <v>389</v>
      </c>
      <c r="D62" s="33" t="s">
        <v>386</v>
      </c>
      <c r="E62" s="33" t="s">
        <v>65</v>
      </c>
      <c r="F62" s="35" t="s">
        <v>562</v>
      </c>
      <c r="G62" s="35" t="s">
        <v>563</v>
      </c>
      <c r="H62" s="33">
        <v>3</v>
      </c>
      <c r="I62" s="33">
        <v>4</v>
      </c>
      <c r="J62" s="36" t="str">
        <f t="shared" ref="J62:J63" si="26">IF(H62+I62=0,"",IF(OR(AND(H62=1,I62=1),AND(H62=1,I62=2),AND(H62=2,I62=1),AND(H62=2,I62=2),AND(H62=3,I62=1),AND(H62=1,I62=10)),"Bajo",IF(OR(AND(H62=4,I62=1),AND(H62=3,I62=2),AND(H62=2,I62=3),AND(H62=2,I62=5),AND(H62=1,I62=3),AND(H62=1,I62=5),AND(H62=1,I62=20),AND(H62=2,I62=10)),"Moderado",IF(OR(AND(H62=5,I62=1),AND(H62=4,I62=2),AND(H62=4,I62=3),AND(H62=4,I62=5),AND(H62=3,I62=3),AND(H62=3,I62=5),AND(H62=2,I62=4),AND(H62=1,I62=4),AND(H62=1,I62=5),AND(H62=5,I62=2),AND(H62=2,I62=20),AND(H62=3,I62=10),AND(H62=4,I62=10),AND(H62=5,I62=10)),"Alto",IF(OR(AND(H62=5,I62=3),AND(H62=5,I62=4),AND(H62=5,I62=5),AND(H62=4,I62=4),AND(H62=4,I62=5),AND(H62=3,I62=4),AND(H62=3,I62=5),AND(H62=2,I62=5),AND(H62=3,I62=20),AND(H62=4,I62=20),AND(H62=5,I62=20)),"Extremo","")))))</f>
        <v>Extremo</v>
      </c>
      <c r="K62" s="33" t="s">
        <v>107</v>
      </c>
      <c r="L62" s="35" t="s">
        <v>390</v>
      </c>
      <c r="M62" s="33">
        <v>1</v>
      </c>
      <c r="N62" s="33">
        <v>2</v>
      </c>
      <c r="O62" s="36" t="str">
        <f t="shared" ref="O62:O63" si="27">IF(M62+N62=0,"",IF(OR(AND(M62=1,N62=1),AND(M62=1,N62=2),AND(M62=2,N62=1),AND(M62=2,N62=2),AND(M62=3,N62=1),AND(M62=1,N62=10)),"Bajo",IF(OR(AND(M62=4,N62=1),AND(M62=3,N62=2),AND(M62=2,N62=3),AND(M62=2,N62=5),AND(M62=1,N62=3),AND(M62=1,N62=5),AND(M62=1,N62=20),AND(M62=2,N62=10)),"Moderado",IF(OR(AND(M62=5,N62=1),AND(M62=4,N62=2),AND(M62=4,N62=3),AND(M62=4,N62=5),AND(M62=3,N62=3),AND(M62=3,N62=5),AND(M62=2,N62=4),AND(M62=1,N62=4),AND(M62=1,N62=5),AND(M62=5,N62=2),AND(M62=2,N62=20),AND(M62=3,N62=10),AND(M62=4,N62=10),AND(M62=5,N62=10)),"Alto",IF(OR(AND(M62=5,N62=3),AND(M62=5,N62=4),AND(M62=5,N62=5),AND(M62=4,N62=4),AND(M62=4,N62=5),AND(M62=3,N62=4),AND(M62=3,N62=5),AND(M62=2,N62=5),AND(M62=3,N62=20),AND(M62=4,N62=20),AND(M62=5,N62=20)),"Extremo","")))))</f>
        <v>Bajo</v>
      </c>
      <c r="P62" s="33" t="s">
        <v>56</v>
      </c>
      <c r="Q62" s="35" t="s">
        <v>555</v>
      </c>
      <c r="R62" s="33" t="s">
        <v>483</v>
      </c>
      <c r="S62" s="33" t="s">
        <v>387</v>
      </c>
      <c r="T62" s="58">
        <v>1</v>
      </c>
      <c r="U62" s="37">
        <v>25</v>
      </c>
      <c r="V62" s="37">
        <v>25</v>
      </c>
      <c r="W62" s="37">
        <v>25</v>
      </c>
      <c r="X62" s="37">
        <v>25</v>
      </c>
      <c r="Y62" s="37"/>
      <c r="Z62" s="38">
        <f t="shared" ref="Z62:Z63" si="28">Y62/T62</f>
        <v>0</v>
      </c>
      <c r="AA62" s="59"/>
      <c r="AB62" s="59"/>
      <c r="AC62" s="59"/>
      <c r="AD62" s="59"/>
    </row>
    <row r="63" spans="2:30" ht="93.75" customHeight="1" x14ac:dyDescent="0.25">
      <c r="B63" s="33" t="s">
        <v>206</v>
      </c>
      <c r="C63" s="57" t="s">
        <v>389</v>
      </c>
      <c r="D63" s="33" t="s">
        <v>388</v>
      </c>
      <c r="E63" s="33" t="s">
        <v>65</v>
      </c>
      <c r="F63" s="35" t="s">
        <v>564</v>
      </c>
      <c r="G63" s="35" t="s">
        <v>565</v>
      </c>
      <c r="H63" s="33">
        <v>2</v>
      </c>
      <c r="I63" s="33">
        <v>2</v>
      </c>
      <c r="J63" s="36" t="str">
        <f t="shared" si="26"/>
        <v>Bajo</v>
      </c>
      <c r="K63" s="33" t="s">
        <v>107</v>
      </c>
      <c r="L63" s="35" t="s">
        <v>391</v>
      </c>
      <c r="M63" s="33">
        <v>2</v>
      </c>
      <c r="N63" s="33">
        <v>2</v>
      </c>
      <c r="O63" s="36" t="str">
        <f t="shared" si="27"/>
        <v>Bajo</v>
      </c>
      <c r="P63" s="33" t="s">
        <v>56</v>
      </c>
      <c r="Q63" s="35" t="s">
        <v>556</v>
      </c>
      <c r="R63" s="33" t="s">
        <v>483</v>
      </c>
      <c r="S63" s="33" t="s">
        <v>485</v>
      </c>
      <c r="T63" s="58">
        <v>1</v>
      </c>
      <c r="U63" s="37">
        <v>25</v>
      </c>
      <c r="V63" s="37">
        <v>25</v>
      </c>
      <c r="W63" s="37">
        <v>25</v>
      </c>
      <c r="X63" s="37">
        <v>25</v>
      </c>
      <c r="Y63" s="37"/>
      <c r="Z63" s="38">
        <f t="shared" si="28"/>
        <v>0</v>
      </c>
      <c r="AA63" s="59"/>
      <c r="AB63" s="59"/>
      <c r="AC63" s="59"/>
      <c r="AD63" s="59"/>
    </row>
    <row r="64" spans="2:30" ht="93.75" customHeight="1" x14ac:dyDescent="0.25">
      <c r="B64" s="33" t="s">
        <v>207</v>
      </c>
      <c r="C64" s="34" t="s">
        <v>235</v>
      </c>
      <c r="D64" s="33" t="s">
        <v>212</v>
      </c>
      <c r="E64" s="33" t="s">
        <v>63</v>
      </c>
      <c r="F64" s="35" t="s">
        <v>213</v>
      </c>
      <c r="G64" s="35" t="s">
        <v>566</v>
      </c>
      <c r="H64" s="33">
        <v>4</v>
      </c>
      <c r="I64" s="33">
        <v>2</v>
      </c>
      <c r="J64" s="36" t="str">
        <f>IF(H64+I64=0,"",IF(OR(AND(H64=1,I64=1),AND(H64=1,I64=2),AND(H64=2,I64=1),AND(H64=2,I64=2),AND(H64=3,I64=1),AND(H64=1,I64=10)),"Bajo",IF(OR(AND(H64=4,I64=1),AND(H64=3,I64=2),AND(H64=2,I64=3),AND(H64=2,I64=5),AND(H64=1,I64=3),AND(H64=1,I64=5),AND(H64=1,I64=20),AND(H64=2,I64=10)),"Moderado",IF(OR(AND(H64=5,I64=1),AND(H64=4,I64=2),AND(H64=4,I64=3),AND(H64=4,I64=5),AND(H64=3,I64=3),AND(H64=3,I64=5),AND(H64=2,I64=4),AND(H64=1,I64=4),AND(H64=1,I64=5),AND(H64=5,I64=2),AND(H64=2,I64=20),AND(H64=3,I64=10),AND(H64=4,I64=10),AND(H64=5,I64=10)),"Alto",IF(OR(AND(H64=5,I64=3),AND(H64=5,I64=4),AND(H64=5,I64=5),AND(H64=4,I64=4),AND(H64=4,I64=5),AND(H64=3,I64=4),AND(H64=3,I64=5),AND(H64=2,I64=5),AND(H64=3,I64=20),AND(H64=4,I64=20),AND(H64=5,I64=20)),"Extremo","")))))</f>
        <v>Alto</v>
      </c>
      <c r="K64" s="33" t="s">
        <v>107</v>
      </c>
      <c r="L64" s="35" t="s">
        <v>321</v>
      </c>
      <c r="M64" s="33">
        <v>4</v>
      </c>
      <c r="N64" s="33">
        <v>2</v>
      </c>
      <c r="O64" s="36" t="str">
        <f>IF(M64+N64=0,"",IF(OR(AND(M64=1,N64=1),AND(M64=1,N64=2),AND(M64=2,N64=1),AND(M64=2,N64=2),AND(M64=3,N64=1),AND(M64=1,N64=10)),"Bajo",IF(OR(AND(M64=4,N64=1),AND(M64=3,N64=2),AND(M64=2,N64=3),AND(M64=2,N64=5),AND(M64=1,N64=3),AND(M64=1,N64=5),AND(M64=1,N64=20),AND(M64=2,N64=10)),"Moderado",IF(OR(AND(M64=5,N64=1),AND(M64=4,N64=2),AND(M64=4,N64=3),AND(M64=4,N64=5),AND(M64=3,N64=3),AND(M64=3,N64=5),AND(M64=2,N64=4),AND(M64=1,N64=4),AND(M64=1,N64=5),AND(M64=5,N64=2),AND(M64=2,N64=20),AND(M64=3,N64=10),AND(M64=4,N64=10),AND(M64=5,N64=10)),"Alto",IF(OR(AND(M64=5,N64=3),AND(M64=5,N64=4),AND(M64=5,N64=5),AND(M64=4,N64=4),AND(M64=4,N64=5),AND(M64=3,N64=4),AND(M64=3,N64=5),AND(M64=2,N64=5),AND(M64=3,N64=20),AND(M64=4,N64=20),AND(M64=5,N64=20)),"Extremo","")))))</f>
        <v>Alto</v>
      </c>
      <c r="P64" s="33" t="s">
        <v>56</v>
      </c>
      <c r="Q64" s="35" t="s">
        <v>214</v>
      </c>
      <c r="R64" s="33" t="s">
        <v>215</v>
      </c>
      <c r="S64" s="33" t="s">
        <v>216</v>
      </c>
      <c r="T64" s="58">
        <v>0.8</v>
      </c>
      <c r="U64" s="37"/>
      <c r="V64" s="37">
        <v>40</v>
      </c>
      <c r="W64" s="37">
        <v>20</v>
      </c>
      <c r="X64" s="37">
        <v>20</v>
      </c>
      <c r="Y64" s="37"/>
      <c r="Z64" s="38">
        <f>Y64/T64</f>
        <v>0</v>
      </c>
      <c r="AA64" s="35"/>
      <c r="AB64" s="33"/>
      <c r="AC64" s="35"/>
      <c r="AD64" s="35"/>
    </row>
    <row r="65" spans="2:30" ht="135.75" customHeight="1" x14ac:dyDescent="0.25">
      <c r="B65" s="33" t="s">
        <v>208</v>
      </c>
      <c r="C65" s="34" t="s">
        <v>235</v>
      </c>
      <c r="D65" s="33" t="s">
        <v>292</v>
      </c>
      <c r="E65" s="33" t="s">
        <v>63</v>
      </c>
      <c r="F65" s="35" t="s">
        <v>217</v>
      </c>
      <c r="G65" s="35" t="s">
        <v>218</v>
      </c>
      <c r="H65" s="33">
        <v>1</v>
      </c>
      <c r="I65" s="33">
        <v>4</v>
      </c>
      <c r="J65" s="36" t="str">
        <f t="shared" ref="J65:J67" si="29">IF(H65+I65=0,"",IF(OR(AND(H65=1,I65=1),AND(H65=1,I65=2),AND(H65=2,I65=1),AND(H65=2,I65=2),AND(H65=3,I65=1),AND(H65=1,I65=10)),"Bajo",IF(OR(AND(H65=4,I65=1),AND(H65=3,I65=2),AND(H65=2,I65=3),AND(H65=2,I65=5),AND(H65=1,I65=3),AND(H65=1,I65=5),AND(H65=1,I65=20),AND(H65=2,I65=10)),"Moderado",IF(OR(AND(H65=5,I65=1),AND(H65=4,I65=2),AND(H65=4,I65=3),AND(H65=4,I65=5),AND(H65=3,I65=3),AND(H65=3,I65=5),AND(H65=2,I65=4),AND(H65=1,I65=4),AND(H65=1,I65=5),AND(H65=5,I65=2),AND(H65=2,I65=20),AND(H65=3,I65=10),AND(H65=4,I65=10),AND(H65=5,I65=10)),"Alto",IF(OR(AND(H65=5,I65=3),AND(H65=5,I65=4),AND(H65=5,I65=5),AND(H65=4,I65=4),AND(H65=4,I65=5),AND(H65=3,I65=4),AND(H65=3,I65=5),AND(H65=2,I65=5),AND(H65=3,I65=20),AND(H65=4,I65=20),AND(H65=5,I65=20)),"Extremo","")))))</f>
        <v>Alto</v>
      </c>
      <c r="K65" s="61" t="s">
        <v>107</v>
      </c>
      <c r="L65" s="62" t="s">
        <v>293</v>
      </c>
      <c r="M65" s="61">
        <v>1</v>
      </c>
      <c r="N65" s="33">
        <v>4</v>
      </c>
      <c r="O65" s="36" t="str">
        <f t="shared" ref="O65:O67" si="30">IF(M65+N65=0,"",IF(OR(AND(M65=1,N65=1),AND(M65=1,N65=2),AND(M65=2,N65=1),AND(M65=2,N65=2),AND(M65=3,N65=1),AND(M65=1,N65=10)),"Bajo",IF(OR(AND(M65=4,N65=1),AND(M65=3,N65=2),AND(M65=2,N65=3),AND(M65=2,N65=5),AND(M65=1,N65=3),AND(M65=1,N65=5),AND(M65=1,N65=20),AND(M65=2,N65=10)),"Moderado",IF(OR(AND(M65=5,N65=1),AND(M65=4,N65=2),AND(M65=4,N65=3),AND(M65=4,N65=5),AND(M65=3,N65=3),AND(M65=3,N65=5),AND(M65=2,N65=4),AND(M65=1,N65=4),AND(M65=1,N65=5),AND(M65=5,N65=2),AND(M65=2,N65=20),AND(M65=3,N65=10),AND(M65=4,N65=10),AND(M65=5,N65=10)),"Alto",IF(OR(AND(M65=5,N65=3),AND(M65=5,N65=4),AND(M65=5,N65=5),AND(M65=4,N65=4),AND(M65=4,N65=5),AND(M65=3,N65=4),AND(M65=3,N65=5),AND(M65=2,N65=5),AND(M65=3,N65=20),AND(M65=4,N65=20),AND(M65=5,N65=20)),"Extremo","")))))</f>
        <v>Alto</v>
      </c>
      <c r="P65" s="33" t="s">
        <v>58</v>
      </c>
      <c r="Q65" s="35" t="s">
        <v>219</v>
      </c>
      <c r="R65" s="33" t="s">
        <v>215</v>
      </c>
      <c r="S65" s="33" t="s">
        <v>220</v>
      </c>
      <c r="T65" s="58">
        <v>1</v>
      </c>
      <c r="U65" s="37"/>
      <c r="V65" s="37">
        <v>40</v>
      </c>
      <c r="W65" s="37">
        <v>30</v>
      </c>
      <c r="X65" s="37">
        <v>30</v>
      </c>
      <c r="Y65" s="37"/>
      <c r="Z65" s="38">
        <f t="shared" ref="Z65:Z68" si="31">Y65/T65</f>
        <v>0</v>
      </c>
      <c r="AA65" s="35"/>
      <c r="AB65" s="33"/>
      <c r="AC65" s="35"/>
      <c r="AD65" s="35"/>
    </row>
    <row r="66" spans="2:30" ht="134.25" customHeight="1" x14ac:dyDescent="0.25">
      <c r="B66" s="33" t="s">
        <v>209</v>
      </c>
      <c r="C66" s="34" t="s">
        <v>235</v>
      </c>
      <c r="D66" s="33" t="s">
        <v>221</v>
      </c>
      <c r="E66" s="33" t="s">
        <v>65</v>
      </c>
      <c r="F66" s="35" t="s">
        <v>630</v>
      </c>
      <c r="G66" s="35" t="s">
        <v>567</v>
      </c>
      <c r="H66" s="33">
        <v>1</v>
      </c>
      <c r="I66" s="33">
        <v>5</v>
      </c>
      <c r="J66" s="36" t="str">
        <f t="shared" si="29"/>
        <v>Moderado</v>
      </c>
      <c r="K66" s="33" t="s">
        <v>107</v>
      </c>
      <c r="L66" s="35" t="s">
        <v>222</v>
      </c>
      <c r="M66" s="33">
        <v>1</v>
      </c>
      <c r="N66" s="33">
        <v>5</v>
      </c>
      <c r="O66" s="36" t="str">
        <f t="shared" si="30"/>
        <v>Moderado</v>
      </c>
      <c r="P66" s="33" t="s">
        <v>58</v>
      </c>
      <c r="Q66" s="35" t="s">
        <v>223</v>
      </c>
      <c r="R66" s="33" t="s">
        <v>215</v>
      </c>
      <c r="S66" s="33" t="s">
        <v>224</v>
      </c>
      <c r="T66" s="33">
        <v>2</v>
      </c>
      <c r="U66" s="37"/>
      <c r="V66" s="37">
        <v>1</v>
      </c>
      <c r="W66" s="37"/>
      <c r="X66" s="37">
        <v>1</v>
      </c>
      <c r="Y66" s="37"/>
      <c r="Z66" s="38">
        <f t="shared" si="31"/>
        <v>0</v>
      </c>
      <c r="AA66" s="35"/>
      <c r="AB66" s="33"/>
      <c r="AC66" s="35"/>
      <c r="AD66" s="35"/>
    </row>
    <row r="67" spans="2:30" ht="56.25" customHeight="1" x14ac:dyDescent="0.25">
      <c r="B67" s="96" t="s">
        <v>210</v>
      </c>
      <c r="C67" s="100" t="s">
        <v>235</v>
      </c>
      <c r="D67" s="96" t="s">
        <v>225</v>
      </c>
      <c r="E67" s="96" t="s">
        <v>65</v>
      </c>
      <c r="F67" s="104" t="s">
        <v>226</v>
      </c>
      <c r="G67" s="104" t="s">
        <v>568</v>
      </c>
      <c r="H67" s="96">
        <v>1</v>
      </c>
      <c r="I67" s="96">
        <v>3</v>
      </c>
      <c r="J67" s="93" t="str">
        <f t="shared" si="29"/>
        <v>Moderado</v>
      </c>
      <c r="K67" s="96" t="s">
        <v>107</v>
      </c>
      <c r="L67" s="104" t="s">
        <v>222</v>
      </c>
      <c r="M67" s="96">
        <v>1</v>
      </c>
      <c r="N67" s="96">
        <v>3</v>
      </c>
      <c r="O67" s="93" t="str">
        <f t="shared" si="30"/>
        <v>Moderado</v>
      </c>
      <c r="P67" s="96" t="s">
        <v>58</v>
      </c>
      <c r="Q67" s="35" t="s">
        <v>227</v>
      </c>
      <c r="R67" s="33" t="s">
        <v>215</v>
      </c>
      <c r="S67" s="33" t="s">
        <v>406</v>
      </c>
      <c r="T67" s="33">
        <v>1</v>
      </c>
      <c r="U67" s="37"/>
      <c r="V67" s="37">
        <v>1</v>
      </c>
      <c r="W67" s="37"/>
      <c r="X67" s="37"/>
      <c r="Y67" s="37"/>
      <c r="Z67" s="38">
        <f t="shared" si="31"/>
        <v>0</v>
      </c>
      <c r="AA67" s="35"/>
      <c r="AB67" s="33"/>
      <c r="AC67" s="35"/>
      <c r="AD67" s="35"/>
    </row>
    <row r="68" spans="2:30" ht="53.25" customHeight="1" x14ac:dyDescent="0.25">
      <c r="B68" s="98"/>
      <c r="C68" s="102"/>
      <c r="D68" s="98"/>
      <c r="E68" s="98"/>
      <c r="F68" s="106"/>
      <c r="G68" s="106"/>
      <c r="H68" s="98"/>
      <c r="I68" s="98"/>
      <c r="J68" s="95"/>
      <c r="K68" s="98"/>
      <c r="L68" s="106"/>
      <c r="M68" s="98"/>
      <c r="N68" s="98"/>
      <c r="O68" s="95"/>
      <c r="P68" s="98"/>
      <c r="Q68" s="35" t="s">
        <v>228</v>
      </c>
      <c r="R68" s="33" t="s">
        <v>215</v>
      </c>
      <c r="S68" s="33" t="s">
        <v>229</v>
      </c>
      <c r="T68" s="33">
        <v>3</v>
      </c>
      <c r="U68" s="37"/>
      <c r="V68" s="37">
        <v>1</v>
      </c>
      <c r="W68" s="37">
        <v>1</v>
      </c>
      <c r="X68" s="37">
        <v>1</v>
      </c>
      <c r="Y68" s="37"/>
      <c r="Z68" s="38">
        <f t="shared" si="31"/>
        <v>0</v>
      </c>
      <c r="AA68" s="35"/>
      <c r="AB68" s="33"/>
      <c r="AC68" s="35"/>
      <c r="AD68" s="35"/>
    </row>
    <row r="69" spans="2:30" ht="58.5" customHeight="1" x14ac:dyDescent="0.25">
      <c r="B69" s="96" t="s">
        <v>211</v>
      </c>
      <c r="C69" s="100" t="s">
        <v>248</v>
      </c>
      <c r="D69" s="96" t="s">
        <v>322</v>
      </c>
      <c r="E69" s="96" t="s">
        <v>63</v>
      </c>
      <c r="F69" s="104" t="s">
        <v>570</v>
      </c>
      <c r="G69" s="104" t="s">
        <v>569</v>
      </c>
      <c r="H69" s="96">
        <v>2</v>
      </c>
      <c r="I69" s="96">
        <v>4</v>
      </c>
      <c r="J69" s="93" t="str">
        <f>IF(H69+I69=0,"",IF(OR(AND(H69=1,I69=1),AND(H69=1,I69=2),AND(H69=2,I69=1),AND(H69=2,I69=2),AND(H69=3,I69=1),AND(H69=1,I69=10)),"Bajo",IF(OR(AND(H69=4,I69=1),AND(H69=3,I69=2),AND(H69=2,I69=3),AND(H69=2,I69=5),AND(H69=1,I69=3),AND(H69=1,I69=5),AND(H69=1,I69=20),AND(H69=2,I69=10)),"Moderado",IF(OR(AND(H69=5,I69=1),AND(H69=4,I69=2),AND(H69=4,I69=3),AND(H69=4,I69=5),AND(H69=3,I69=3),AND(H69=3,I69=5),AND(H69=2,I69=4),AND(H69=1,I69=4),AND(H69=1,I69=5),AND(H69=5,I69=2),AND(H69=2,I69=20),AND(H69=3,I69=10),AND(H69=4,I69=10),AND(H69=5,I69=10)),"Alto",IF(OR(AND(H69=5,I69=3),AND(H69=5,I69=4),AND(H69=5,I69=5),AND(H69=4,I69=4),AND(H69=4,I69=5),AND(H69=3,I69=4),AND(H69=3,I69=5),AND(H69=2,I69=5),AND(H69=3,I69=20),AND(H69=4,I69=20),AND(H69=5,I69=20)),"Extremo","")))))</f>
        <v>Alto</v>
      </c>
      <c r="K69" s="96" t="s">
        <v>107</v>
      </c>
      <c r="L69" s="104" t="s">
        <v>236</v>
      </c>
      <c r="M69" s="96">
        <v>2</v>
      </c>
      <c r="N69" s="96">
        <v>3</v>
      </c>
      <c r="O69" s="93" t="str">
        <f>IF(M69+N69=0,"",IF(OR(AND(M69=1,N69=1),AND(M69=1,N69=2),AND(M69=2,N69=1),AND(M69=2,N69=2),AND(M69=3,N69=1),AND(M69=1,N69=10)),"Bajo",IF(OR(AND(M69=4,N69=1),AND(M69=3,N69=2),AND(M69=2,N69=3),AND(M69=2,N69=5),AND(M69=1,N69=3),AND(M69=1,N69=5),AND(M69=1,N69=20),AND(M69=2,N69=10)),"Moderado",IF(OR(AND(M69=5,N69=1),AND(M69=4,N69=2),AND(M69=4,N69=3),AND(M69=4,N69=5),AND(M69=3,N69=3),AND(M69=3,N69=5),AND(M69=2,N69=4),AND(M69=1,N69=4),AND(M69=1,N69=5),AND(M69=5,N69=2),AND(M69=2,N69=20),AND(M69=3,N69=10),AND(M69=4,N69=10),AND(M69=5,N69=10)),"Alto",IF(OR(AND(M69=5,N69=3),AND(M69=5,N69=4),AND(M69=5,N69=5),AND(M69=4,N69=4),AND(M69=4,N69=5),AND(M69=3,N69=4),AND(M69=3,N69=5),AND(M69=2,N69=5),AND(M69=3,N69=20),AND(M69=4,N69=20),AND(M69=5,N69=20)),"Extremo","")))))</f>
        <v>Moderado</v>
      </c>
      <c r="P69" s="96" t="s">
        <v>58</v>
      </c>
      <c r="Q69" s="35" t="s">
        <v>323</v>
      </c>
      <c r="R69" s="33" t="s">
        <v>20</v>
      </c>
      <c r="S69" s="33" t="s">
        <v>237</v>
      </c>
      <c r="T69" s="33">
        <v>3</v>
      </c>
      <c r="U69" s="37"/>
      <c r="V69" s="37">
        <v>0.8</v>
      </c>
      <c r="W69" s="37">
        <v>0.8</v>
      </c>
      <c r="X69" s="37">
        <v>0.8</v>
      </c>
      <c r="Y69" s="37"/>
      <c r="Z69" s="38">
        <f>Y69/T69</f>
        <v>0</v>
      </c>
      <c r="AA69" s="35"/>
      <c r="AB69" s="33"/>
      <c r="AC69" s="35"/>
      <c r="AD69" s="35"/>
    </row>
    <row r="70" spans="2:30" ht="63.75" customHeight="1" x14ac:dyDescent="0.25">
      <c r="B70" s="98"/>
      <c r="C70" s="102"/>
      <c r="D70" s="98"/>
      <c r="E70" s="98"/>
      <c r="F70" s="106"/>
      <c r="G70" s="106"/>
      <c r="H70" s="98"/>
      <c r="I70" s="98"/>
      <c r="J70" s="95"/>
      <c r="K70" s="98"/>
      <c r="L70" s="106"/>
      <c r="M70" s="98"/>
      <c r="N70" s="98"/>
      <c r="O70" s="95"/>
      <c r="P70" s="98"/>
      <c r="Q70" s="35" t="s">
        <v>238</v>
      </c>
      <c r="R70" s="33" t="s">
        <v>20</v>
      </c>
      <c r="S70" s="33" t="s">
        <v>239</v>
      </c>
      <c r="T70" s="33">
        <v>100</v>
      </c>
      <c r="U70" s="37"/>
      <c r="V70" s="37">
        <v>10</v>
      </c>
      <c r="W70" s="37"/>
      <c r="X70" s="37">
        <v>90</v>
      </c>
      <c r="Y70" s="37"/>
      <c r="Z70" s="38">
        <f t="shared" ref="Z70:Z74" si="32">Y70/T70</f>
        <v>0</v>
      </c>
      <c r="AA70" s="35"/>
      <c r="AB70" s="33"/>
      <c r="AC70" s="35"/>
      <c r="AD70" s="35"/>
    </row>
    <row r="71" spans="2:30" ht="140.25" customHeight="1" x14ac:dyDescent="0.25">
      <c r="B71" s="33" t="s">
        <v>230</v>
      </c>
      <c r="C71" s="34" t="s">
        <v>248</v>
      </c>
      <c r="D71" s="33" t="s">
        <v>240</v>
      </c>
      <c r="E71" s="33" t="s">
        <v>63</v>
      </c>
      <c r="F71" s="35" t="s">
        <v>571</v>
      </c>
      <c r="G71" s="35" t="s">
        <v>572</v>
      </c>
      <c r="H71" s="33">
        <v>1</v>
      </c>
      <c r="I71" s="33">
        <v>5</v>
      </c>
      <c r="J71" s="36" t="str">
        <f>IF(H71+I71=0,"",IF(OR(AND(H71=1,I71=1),AND(H71=1,I71=2),AND(H71=2,I71=1),AND(H71=2,I71=2),AND(H71=3,I71=1),AND(H71=1,I71=10)),"Bajo",IF(OR(AND(H71=4,I71=1),AND(H71=3,I71=2),AND(H71=2,I71=3),AND(H71=2,I71=5),AND(H71=1,I71=3),AND(H71=1,I71=5),AND(H71=1,I71=20),AND(H71=2,I71=10)),"Moderado",IF(OR(AND(H71=5,I71=1),AND(H71=4,I71=2),AND(H71=4,I71=3),AND(H71=4,I71=5),AND(H71=3,I71=3),AND(H71=3,I71=5),AND(H71=2,I71=4),AND(H71=1,I71=4),AND(H71=1,I71=5),AND(H71=5,I71=2),AND(H71=2,I71=20),AND(H71=3,I71=10),AND(H71=4,I71=10),AND(H71=5,I71=10)),"Alto",IF(OR(AND(H71=5,I71=3),AND(H71=5,I71=4),AND(H71=5,I71=5),AND(H71=4,I71=4),AND(H71=4,I71=5),AND(H71=3,I71=4),AND(H71=3,I71=5),AND(H71=2,I71=5),AND(H71=3,I71=20),AND(H71=4,I71=20),AND(H71=5,I71=20)),"Extremo","")))))</f>
        <v>Moderado</v>
      </c>
      <c r="K71" s="33" t="s">
        <v>107</v>
      </c>
      <c r="L71" s="35" t="s">
        <v>636</v>
      </c>
      <c r="M71" s="33">
        <v>1</v>
      </c>
      <c r="N71" s="33">
        <v>5</v>
      </c>
      <c r="O71" s="36" t="s">
        <v>101</v>
      </c>
      <c r="P71" s="33" t="s">
        <v>58</v>
      </c>
      <c r="Q71" s="35" t="s">
        <v>241</v>
      </c>
      <c r="R71" s="33" t="s">
        <v>20</v>
      </c>
      <c r="S71" s="33" t="s">
        <v>242</v>
      </c>
      <c r="T71" s="33">
        <v>3</v>
      </c>
      <c r="U71" s="37"/>
      <c r="V71" s="37">
        <v>1</v>
      </c>
      <c r="W71" s="37">
        <v>1</v>
      </c>
      <c r="X71" s="37">
        <v>1</v>
      </c>
      <c r="Y71" s="37"/>
      <c r="Z71" s="38">
        <f t="shared" si="32"/>
        <v>0</v>
      </c>
      <c r="AA71" s="35"/>
      <c r="AB71" s="33"/>
      <c r="AC71" s="35"/>
      <c r="AD71" s="35"/>
    </row>
    <row r="72" spans="2:30" ht="105" customHeight="1" x14ac:dyDescent="0.25">
      <c r="B72" s="33" t="s">
        <v>231</v>
      </c>
      <c r="C72" s="34" t="s">
        <v>248</v>
      </c>
      <c r="D72" s="33" t="s">
        <v>243</v>
      </c>
      <c r="E72" s="33" t="s">
        <v>63</v>
      </c>
      <c r="F72" s="35" t="s">
        <v>573</v>
      </c>
      <c r="G72" s="35" t="s">
        <v>574</v>
      </c>
      <c r="H72" s="33">
        <v>2</v>
      </c>
      <c r="I72" s="33">
        <v>3</v>
      </c>
      <c r="J72" s="36" t="str">
        <f t="shared" ref="J72:J78" si="33">IF(H72+I72=0,"",IF(OR(AND(H72=1,I72=1),AND(H72=1,I72=2),AND(H72=2,I72=1),AND(H72=2,I72=2),AND(H72=3,I72=1),AND(H72=1,I72=10)),"Bajo",IF(OR(AND(H72=4,I72=1),AND(H72=3,I72=2),AND(H72=2,I72=3),AND(H72=2,I72=5),AND(H72=1,I72=3),AND(H72=1,I72=5),AND(H72=1,I72=20),AND(H72=2,I72=10)),"Moderado",IF(OR(AND(H72=5,I72=1),AND(H72=4,I72=2),AND(H72=4,I72=3),AND(H72=4,I72=5),AND(H72=3,I72=3),AND(H72=3,I72=5),AND(H72=2,I72=4),AND(H72=1,I72=4),AND(H72=1,I72=5),AND(H72=5,I72=2),AND(H72=2,I72=20),AND(H72=3,I72=10),AND(H72=4,I72=10),AND(H72=5,I72=10)),"Alto",IF(OR(AND(H72=5,I72=3),AND(H72=5,I72=4),AND(H72=5,I72=5),AND(H72=4,I72=4),AND(H72=4,I72=5),AND(H72=3,I72=4),AND(H72=3,I72=5),AND(H72=2,I72=5),AND(H72=3,I72=20),AND(H72=4,I72=20),AND(H72=5,I72=20)),"Extremo","")))))</f>
        <v>Moderado</v>
      </c>
      <c r="K72" s="61" t="s">
        <v>107</v>
      </c>
      <c r="L72" s="62" t="s">
        <v>300</v>
      </c>
      <c r="M72" s="61">
        <v>2</v>
      </c>
      <c r="N72" s="33">
        <v>3</v>
      </c>
      <c r="O72" s="36" t="str">
        <f t="shared" ref="O72:O75" si="34">IF(M72+N72=0,"",IF(OR(AND(M72=1,N72=1),AND(M72=1,N72=2),AND(M72=2,N72=1),AND(M72=2,N72=2),AND(M72=3,N72=1),AND(M72=1,N72=10)),"Bajo",IF(OR(AND(M72=4,N72=1),AND(M72=3,N72=2),AND(M72=2,N72=3),AND(M72=2,N72=5),AND(M72=1,N72=3),AND(M72=1,N72=5),AND(M72=1,N72=20),AND(M72=2,N72=10)),"Moderado",IF(OR(AND(M72=5,N72=1),AND(M72=4,N72=2),AND(M72=4,N72=3),AND(M72=4,N72=5),AND(M72=3,N72=3),AND(M72=3,N72=5),AND(M72=2,N72=4),AND(M72=1,N72=4),AND(M72=1,N72=5),AND(M72=5,N72=2),AND(M72=2,N72=20),AND(M72=3,N72=10),AND(M72=4,N72=10),AND(M72=5,N72=10)),"Alto",IF(OR(AND(M72=5,N72=3),AND(M72=5,N72=4),AND(M72=5,N72=5),AND(M72=4,N72=4),AND(M72=4,N72=5),AND(M72=3,N72=4),AND(M72=3,N72=5),AND(M72=2,N72=5),AND(M72=3,N72=20),AND(M72=4,N72=20),AND(M72=5,N72=20)),"Extremo","")))))</f>
        <v>Moderado</v>
      </c>
      <c r="P72" s="33" t="s">
        <v>58</v>
      </c>
      <c r="Q72" s="35" t="s">
        <v>324</v>
      </c>
      <c r="R72" s="33" t="s">
        <v>20</v>
      </c>
      <c r="S72" s="33" t="s">
        <v>244</v>
      </c>
      <c r="T72" s="33">
        <v>3</v>
      </c>
      <c r="U72" s="37"/>
      <c r="V72" s="37">
        <v>1</v>
      </c>
      <c r="W72" s="37">
        <v>1</v>
      </c>
      <c r="X72" s="37">
        <v>1</v>
      </c>
      <c r="Y72" s="37"/>
      <c r="Z72" s="38">
        <f t="shared" si="32"/>
        <v>0</v>
      </c>
      <c r="AA72" s="35"/>
      <c r="AB72" s="33"/>
      <c r="AC72" s="35"/>
      <c r="AD72" s="35"/>
    </row>
    <row r="73" spans="2:30" ht="84.75" customHeight="1" x14ac:dyDescent="0.25">
      <c r="B73" s="45" t="s">
        <v>232</v>
      </c>
      <c r="C73" s="44" t="s">
        <v>248</v>
      </c>
      <c r="D73" s="45" t="s">
        <v>245</v>
      </c>
      <c r="E73" s="45" t="s">
        <v>63</v>
      </c>
      <c r="F73" s="49" t="s">
        <v>631</v>
      </c>
      <c r="G73" s="49" t="s">
        <v>635</v>
      </c>
      <c r="H73" s="45">
        <v>3</v>
      </c>
      <c r="I73" s="45">
        <v>4</v>
      </c>
      <c r="J73" s="50" t="str">
        <f t="shared" si="33"/>
        <v>Extremo</v>
      </c>
      <c r="K73" s="45" t="s">
        <v>107</v>
      </c>
      <c r="L73" s="49" t="s">
        <v>301</v>
      </c>
      <c r="M73" s="45">
        <v>2</v>
      </c>
      <c r="N73" s="45">
        <v>4</v>
      </c>
      <c r="O73" s="50" t="str">
        <f t="shared" si="34"/>
        <v>Alto</v>
      </c>
      <c r="P73" s="45" t="s">
        <v>58</v>
      </c>
      <c r="Q73" s="35" t="s">
        <v>246</v>
      </c>
      <c r="R73" s="33" t="s">
        <v>205</v>
      </c>
      <c r="S73" s="33" t="s">
        <v>247</v>
      </c>
      <c r="T73" s="33">
        <v>1</v>
      </c>
      <c r="U73" s="37"/>
      <c r="V73" s="37">
        <v>1</v>
      </c>
      <c r="W73" s="37"/>
      <c r="X73" s="37"/>
      <c r="Y73" s="37"/>
      <c r="Z73" s="38">
        <f t="shared" si="32"/>
        <v>0</v>
      </c>
      <c r="AA73" s="35"/>
      <c r="AB73" s="33"/>
      <c r="AC73" s="35"/>
      <c r="AD73" s="35"/>
    </row>
    <row r="74" spans="2:30" ht="126" customHeight="1" x14ac:dyDescent="0.25">
      <c r="B74" s="45" t="s">
        <v>233</v>
      </c>
      <c r="C74" s="44" t="s">
        <v>248</v>
      </c>
      <c r="D74" s="45" t="s">
        <v>430</v>
      </c>
      <c r="E74" s="45" t="s">
        <v>63</v>
      </c>
      <c r="F74" s="49" t="s">
        <v>431</v>
      </c>
      <c r="G74" s="49" t="s">
        <v>634</v>
      </c>
      <c r="H74" s="45">
        <v>2</v>
      </c>
      <c r="I74" s="45">
        <v>4</v>
      </c>
      <c r="J74" s="50" t="str">
        <f t="shared" si="33"/>
        <v>Alto</v>
      </c>
      <c r="K74" s="45" t="s">
        <v>107</v>
      </c>
      <c r="L74" s="49" t="s">
        <v>432</v>
      </c>
      <c r="M74" s="33">
        <v>1</v>
      </c>
      <c r="N74" s="45">
        <v>3</v>
      </c>
      <c r="O74" s="50" t="str">
        <f t="shared" si="34"/>
        <v>Moderado</v>
      </c>
      <c r="P74" s="45" t="s">
        <v>58</v>
      </c>
      <c r="Q74" s="35" t="s">
        <v>433</v>
      </c>
      <c r="R74" s="33" t="s">
        <v>20</v>
      </c>
      <c r="S74" s="33" t="s">
        <v>256</v>
      </c>
      <c r="T74" s="33">
        <v>2</v>
      </c>
      <c r="U74" s="37"/>
      <c r="V74" s="37">
        <v>1</v>
      </c>
      <c r="W74" s="37">
        <v>1</v>
      </c>
      <c r="X74" s="37"/>
      <c r="Y74" s="37"/>
      <c r="Z74" s="38">
        <f t="shared" si="32"/>
        <v>0</v>
      </c>
      <c r="AA74" s="35"/>
      <c r="AB74" s="33"/>
      <c r="AC74" s="35"/>
      <c r="AD74" s="35"/>
    </row>
    <row r="75" spans="2:30" ht="72.75" customHeight="1" x14ac:dyDescent="0.25">
      <c r="B75" s="96" t="s">
        <v>234</v>
      </c>
      <c r="C75" s="100" t="s">
        <v>248</v>
      </c>
      <c r="D75" s="96" t="s">
        <v>434</v>
      </c>
      <c r="E75" s="96" t="s">
        <v>63</v>
      </c>
      <c r="F75" s="104" t="s">
        <v>435</v>
      </c>
      <c r="G75" s="104" t="s">
        <v>436</v>
      </c>
      <c r="H75" s="96">
        <v>5</v>
      </c>
      <c r="I75" s="96">
        <v>3</v>
      </c>
      <c r="J75" s="93" t="str">
        <f t="shared" si="33"/>
        <v>Extremo</v>
      </c>
      <c r="K75" s="96" t="s">
        <v>107</v>
      </c>
      <c r="L75" s="104" t="s">
        <v>437</v>
      </c>
      <c r="M75" s="96">
        <v>3</v>
      </c>
      <c r="N75" s="96">
        <v>3</v>
      </c>
      <c r="O75" s="93" t="str">
        <f t="shared" si="34"/>
        <v>Alto</v>
      </c>
      <c r="P75" s="96" t="s">
        <v>56</v>
      </c>
      <c r="Q75" s="35" t="s">
        <v>438</v>
      </c>
      <c r="R75" s="33" t="s">
        <v>441</v>
      </c>
      <c r="S75" s="33" t="s">
        <v>442</v>
      </c>
      <c r="T75" s="63">
        <v>1</v>
      </c>
      <c r="U75" s="63"/>
      <c r="V75" s="63"/>
      <c r="W75" s="63"/>
      <c r="X75" s="63">
        <v>1</v>
      </c>
      <c r="Y75" s="63"/>
      <c r="Z75" s="64">
        <v>0</v>
      </c>
      <c r="AA75" s="35"/>
      <c r="AB75" s="33"/>
      <c r="AC75" s="35"/>
      <c r="AD75" s="35"/>
    </row>
    <row r="76" spans="2:30" ht="61.5" customHeight="1" x14ac:dyDescent="0.25">
      <c r="B76" s="97"/>
      <c r="C76" s="101"/>
      <c r="D76" s="97"/>
      <c r="E76" s="97"/>
      <c r="F76" s="105"/>
      <c r="G76" s="105"/>
      <c r="H76" s="97"/>
      <c r="I76" s="97"/>
      <c r="J76" s="94"/>
      <c r="K76" s="97"/>
      <c r="L76" s="105"/>
      <c r="M76" s="97"/>
      <c r="N76" s="97"/>
      <c r="O76" s="94"/>
      <c r="P76" s="97"/>
      <c r="Q76" s="35" t="s">
        <v>439</v>
      </c>
      <c r="R76" s="33" t="s">
        <v>20</v>
      </c>
      <c r="S76" s="33" t="s">
        <v>256</v>
      </c>
      <c r="T76" s="63">
        <v>1</v>
      </c>
      <c r="U76" s="63"/>
      <c r="V76" s="63">
        <v>1</v>
      </c>
      <c r="W76" s="63"/>
      <c r="X76" s="63"/>
      <c r="Y76" s="63"/>
      <c r="Z76" s="64">
        <v>0</v>
      </c>
      <c r="AA76" s="35"/>
      <c r="AB76" s="33"/>
      <c r="AC76" s="35"/>
      <c r="AD76" s="35"/>
    </row>
    <row r="77" spans="2:30" ht="61.5" customHeight="1" x14ac:dyDescent="0.25">
      <c r="B77" s="98"/>
      <c r="C77" s="102"/>
      <c r="D77" s="98"/>
      <c r="E77" s="98"/>
      <c r="F77" s="106"/>
      <c r="G77" s="106"/>
      <c r="H77" s="98"/>
      <c r="I77" s="98"/>
      <c r="J77" s="95"/>
      <c r="K77" s="98"/>
      <c r="L77" s="106"/>
      <c r="M77" s="98"/>
      <c r="N77" s="98"/>
      <c r="O77" s="95"/>
      <c r="P77" s="98"/>
      <c r="Q77" s="35" t="s">
        <v>440</v>
      </c>
      <c r="R77" s="33" t="s">
        <v>205</v>
      </c>
      <c r="S77" s="33" t="s">
        <v>443</v>
      </c>
      <c r="T77" s="63">
        <v>1</v>
      </c>
      <c r="U77" s="63"/>
      <c r="V77" s="63">
        <v>1</v>
      </c>
      <c r="W77" s="63"/>
      <c r="X77" s="63"/>
      <c r="Y77" s="63"/>
      <c r="Z77" s="64">
        <v>0</v>
      </c>
      <c r="AA77" s="35"/>
      <c r="AB77" s="33"/>
      <c r="AC77" s="35"/>
      <c r="AD77" s="35"/>
    </row>
    <row r="78" spans="2:30" ht="63" customHeight="1" x14ac:dyDescent="0.25">
      <c r="B78" s="96" t="s">
        <v>249</v>
      </c>
      <c r="C78" s="100" t="s">
        <v>248</v>
      </c>
      <c r="D78" s="96" t="s">
        <v>444</v>
      </c>
      <c r="E78" s="96" t="s">
        <v>63</v>
      </c>
      <c r="F78" s="104" t="s">
        <v>445</v>
      </c>
      <c r="G78" s="104" t="s">
        <v>486</v>
      </c>
      <c r="H78" s="96">
        <v>4</v>
      </c>
      <c r="I78" s="96">
        <v>5</v>
      </c>
      <c r="J78" s="93" t="str">
        <f t="shared" si="33"/>
        <v>Alto</v>
      </c>
      <c r="K78" s="96" t="s">
        <v>107</v>
      </c>
      <c r="L78" s="96" t="s">
        <v>446</v>
      </c>
      <c r="M78" s="96">
        <v>4</v>
      </c>
      <c r="N78" s="96">
        <v>5</v>
      </c>
      <c r="O78" s="93" t="s">
        <v>123</v>
      </c>
      <c r="P78" s="45" t="s">
        <v>56</v>
      </c>
      <c r="Q78" s="35" t="s">
        <v>447</v>
      </c>
      <c r="R78" s="33" t="s">
        <v>20</v>
      </c>
      <c r="S78" s="33" t="s">
        <v>450</v>
      </c>
      <c r="T78" s="33">
        <v>1</v>
      </c>
      <c r="U78" s="37"/>
      <c r="V78" s="37"/>
      <c r="W78" s="37"/>
      <c r="X78" s="37">
        <v>1</v>
      </c>
      <c r="Y78" s="37"/>
      <c r="Z78" s="38">
        <v>0</v>
      </c>
      <c r="AA78" s="35"/>
      <c r="AB78" s="33"/>
      <c r="AC78" s="35"/>
      <c r="AD78" s="35"/>
    </row>
    <row r="79" spans="2:30" ht="84.75" customHeight="1" x14ac:dyDescent="0.25">
      <c r="B79" s="97"/>
      <c r="C79" s="101"/>
      <c r="D79" s="97"/>
      <c r="E79" s="97"/>
      <c r="F79" s="105"/>
      <c r="G79" s="105"/>
      <c r="H79" s="97"/>
      <c r="I79" s="97"/>
      <c r="J79" s="94"/>
      <c r="K79" s="97"/>
      <c r="L79" s="97"/>
      <c r="M79" s="97"/>
      <c r="N79" s="97"/>
      <c r="O79" s="94"/>
      <c r="P79" s="45" t="s">
        <v>56</v>
      </c>
      <c r="Q79" s="35" t="s">
        <v>448</v>
      </c>
      <c r="R79" s="33" t="s">
        <v>20</v>
      </c>
      <c r="S79" s="33" t="s">
        <v>451</v>
      </c>
      <c r="T79" s="33">
        <v>1</v>
      </c>
      <c r="U79" s="37"/>
      <c r="V79" s="37"/>
      <c r="W79" s="37">
        <v>1</v>
      </c>
      <c r="X79" s="37"/>
      <c r="Y79" s="37"/>
      <c r="Z79" s="38">
        <v>0</v>
      </c>
      <c r="AA79" s="35"/>
      <c r="AB79" s="33"/>
      <c r="AC79" s="35"/>
      <c r="AD79" s="35"/>
    </row>
    <row r="80" spans="2:30" ht="64.5" customHeight="1" x14ac:dyDescent="0.25">
      <c r="B80" s="98"/>
      <c r="C80" s="102"/>
      <c r="D80" s="98"/>
      <c r="E80" s="98"/>
      <c r="F80" s="106"/>
      <c r="G80" s="106"/>
      <c r="H80" s="98"/>
      <c r="I80" s="98"/>
      <c r="J80" s="95"/>
      <c r="K80" s="98"/>
      <c r="L80" s="98"/>
      <c r="M80" s="98"/>
      <c r="N80" s="98"/>
      <c r="O80" s="95"/>
      <c r="P80" s="45" t="s">
        <v>56</v>
      </c>
      <c r="Q80" s="35" t="s">
        <v>449</v>
      </c>
      <c r="R80" s="33" t="s">
        <v>20</v>
      </c>
      <c r="S80" s="33" t="s">
        <v>452</v>
      </c>
      <c r="T80" s="33">
        <v>3</v>
      </c>
      <c r="U80" s="37"/>
      <c r="V80" s="37">
        <v>1</v>
      </c>
      <c r="W80" s="37">
        <v>1</v>
      </c>
      <c r="X80" s="37">
        <v>1</v>
      </c>
      <c r="Y80" s="37"/>
      <c r="Z80" s="38">
        <v>0</v>
      </c>
      <c r="AA80" s="35"/>
      <c r="AB80" s="33"/>
      <c r="AC80" s="35"/>
      <c r="AD80" s="35"/>
    </row>
    <row r="81" spans="2:30" ht="135" customHeight="1" x14ac:dyDescent="0.25">
      <c r="B81" s="45" t="s">
        <v>250</v>
      </c>
      <c r="C81" s="44" t="s">
        <v>248</v>
      </c>
      <c r="D81" s="45" t="s">
        <v>453</v>
      </c>
      <c r="E81" s="45" t="s">
        <v>63</v>
      </c>
      <c r="F81" s="49" t="s">
        <v>632</v>
      </c>
      <c r="G81" s="49" t="s">
        <v>633</v>
      </c>
      <c r="H81" s="45">
        <v>4</v>
      </c>
      <c r="I81" s="45">
        <v>5</v>
      </c>
      <c r="J81" s="50" t="str">
        <f t="shared" ref="J81" si="35">IF(H81+I81=0,"",IF(OR(AND(H81=1,I81=1),AND(H81=1,I81=2),AND(H81=2,I81=1),AND(H81=2,I81=2),AND(H81=3,I81=1),AND(H81=1,I81=10)),"Bajo",IF(OR(AND(H81=4,I81=1),AND(H81=3,I81=2),AND(H81=2,I81=3),AND(H81=2,I81=5),AND(H81=1,I81=3),AND(H81=1,I81=5),AND(H81=1,I81=20),AND(H81=2,I81=10)),"Moderado",IF(OR(AND(H81=5,I81=1),AND(H81=4,I81=2),AND(H81=4,I81=3),AND(H81=4,I81=5),AND(H81=3,I81=3),AND(H81=3,I81=5),AND(H81=2,I81=4),AND(H81=1,I81=4),AND(H81=1,I81=5),AND(H81=5,I81=2),AND(H81=2,I81=20),AND(H81=3,I81=10),AND(H81=4,I81=10),AND(H81=5,I81=10)),"Alto",IF(OR(AND(H81=5,I81=3),AND(H81=5,I81=4),AND(H81=5,I81=5),AND(H81=4,I81=4),AND(H81=4,I81=5),AND(H81=3,I81=4),AND(H81=3,I81=5),AND(H81=2,I81=5),AND(H81=3,I81=20),AND(H81=4,I81=20),AND(H81=5,I81=20)),"Extremo","")))))</f>
        <v>Alto</v>
      </c>
      <c r="K81" s="45" t="s">
        <v>107</v>
      </c>
      <c r="L81" s="49" t="s">
        <v>454</v>
      </c>
      <c r="M81" s="61">
        <v>2</v>
      </c>
      <c r="N81" s="33">
        <v>4</v>
      </c>
      <c r="O81" s="36" t="str">
        <f t="shared" ref="O81" si="36">IF(M81+N81=0,"",IF(OR(AND(M81=1,N81=1),AND(M81=1,N81=2),AND(M81=2,N81=1),AND(M81=2,N81=2),AND(M81=3,N81=1),AND(M81=1,N81=10)),"Bajo",IF(OR(AND(M81=4,N81=1),AND(M81=3,N81=2),AND(M81=2,N81=3),AND(M81=2,N81=5),AND(M81=1,N81=3),AND(M81=1,N81=5),AND(M81=1,N81=20),AND(M81=2,N81=10)),"Moderado",IF(OR(AND(M81=5,N81=1),AND(M81=4,N81=2),AND(M81=4,N81=3),AND(M81=4,N81=5),AND(M81=3,N81=3),AND(M81=3,N81=5),AND(M81=2,N81=4),AND(M81=1,N81=4),AND(M81=1,N81=5),AND(M81=5,N81=2),AND(M81=2,N81=20),AND(M81=3,N81=10),AND(M81=4,N81=10),AND(M81=5,N81=10)),"Alto",IF(OR(AND(M81=5,N81=3),AND(M81=5,N81=4),AND(M81=5,N81=5),AND(M81=4,N81=4),AND(M81=4,N81=5),AND(M81=3,N81=4),AND(M81=3,N81=5),AND(M81=2,N81=5),AND(M81=3,N81=20),AND(M81=4,N81=20),AND(M81=5,N81=20)),"Extremo","")))))</f>
        <v>Alto</v>
      </c>
      <c r="P81" s="45" t="s">
        <v>58</v>
      </c>
      <c r="Q81" s="35" t="s">
        <v>455</v>
      </c>
      <c r="R81" s="33" t="s">
        <v>20</v>
      </c>
      <c r="S81" s="33" t="s">
        <v>256</v>
      </c>
      <c r="T81" s="33">
        <v>1</v>
      </c>
      <c r="U81" s="37"/>
      <c r="V81" s="37"/>
      <c r="W81" s="37">
        <v>1</v>
      </c>
      <c r="X81" s="37"/>
      <c r="Y81" s="37"/>
      <c r="Z81" s="38">
        <v>0</v>
      </c>
      <c r="AA81" s="35"/>
      <c r="AB81" s="33"/>
      <c r="AC81" s="35"/>
      <c r="AD81" s="35"/>
    </row>
    <row r="82" spans="2:30" ht="74.25" customHeight="1" x14ac:dyDescent="0.25">
      <c r="B82" s="96" t="s">
        <v>251</v>
      </c>
      <c r="C82" s="100" t="s">
        <v>271</v>
      </c>
      <c r="D82" s="96" t="s">
        <v>294</v>
      </c>
      <c r="E82" s="96" t="s">
        <v>64</v>
      </c>
      <c r="F82" s="104" t="s">
        <v>575</v>
      </c>
      <c r="G82" s="104" t="s">
        <v>576</v>
      </c>
      <c r="H82" s="96">
        <v>2</v>
      </c>
      <c r="I82" s="96">
        <v>4</v>
      </c>
      <c r="J82" s="93" t="s">
        <v>101</v>
      </c>
      <c r="K82" s="96" t="s">
        <v>297</v>
      </c>
      <c r="L82" s="104" t="s">
        <v>295</v>
      </c>
      <c r="M82" s="96">
        <v>2</v>
      </c>
      <c r="N82" s="96">
        <v>4</v>
      </c>
      <c r="O82" s="93" t="s">
        <v>101</v>
      </c>
      <c r="P82" s="96" t="s">
        <v>58</v>
      </c>
      <c r="Q82" s="35" t="s">
        <v>255</v>
      </c>
      <c r="R82" s="33" t="s">
        <v>20</v>
      </c>
      <c r="S82" s="33" t="s">
        <v>256</v>
      </c>
      <c r="T82" s="33">
        <v>10</v>
      </c>
      <c r="U82" s="37"/>
      <c r="V82" s="37">
        <v>4</v>
      </c>
      <c r="W82" s="37">
        <v>3</v>
      </c>
      <c r="X82" s="37">
        <v>3</v>
      </c>
      <c r="Y82" s="37"/>
      <c r="Z82" s="38">
        <v>0</v>
      </c>
      <c r="AA82" s="35"/>
      <c r="AB82" s="33"/>
      <c r="AC82" s="35"/>
      <c r="AD82" s="35"/>
    </row>
    <row r="83" spans="2:30" ht="101.25" customHeight="1" x14ac:dyDescent="0.25">
      <c r="B83" s="98"/>
      <c r="C83" s="102"/>
      <c r="D83" s="98"/>
      <c r="E83" s="98"/>
      <c r="F83" s="106"/>
      <c r="G83" s="106"/>
      <c r="H83" s="98"/>
      <c r="I83" s="98"/>
      <c r="J83" s="95"/>
      <c r="K83" s="98"/>
      <c r="L83" s="106"/>
      <c r="M83" s="98"/>
      <c r="N83" s="98"/>
      <c r="O83" s="95"/>
      <c r="P83" s="98"/>
      <c r="Q83" s="35" t="s">
        <v>257</v>
      </c>
      <c r="R83" s="33" t="s">
        <v>20</v>
      </c>
      <c r="S83" s="33" t="s">
        <v>258</v>
      </c>
      <c r="T83" s="33">
        <v>1</v>
      </c>
      <c r="U83" s="37"/>
      <c r="V83" s="37">
        <v>1</v>
      </c>
      <c r="W83" s="37"/>
      <c r="X83" s="37"/>
      <c r="Y83" s="37"/>
      <c r="Z83" s="38">
        <v>0</v>
      </c>
      <c r="AA83" s="35"/>
      <c r="AB83" s="33"/>
      <c r="AC83" s="35"/>
      <c r="AD83" s="35"/>
    </row>
    <row r="84" spans="2:30" ht="57" customHeight="1" x14ac:dyDescent="0.25">
      <c r="B84" s="96" t="s">
        <v>252</v>
      </c>
      <c r="C84" s="100" t="s">
        <v>271</v>
      </c>
      <c r="D84" s="96" t="s">
        <v>259</v>
      </c>
      <c r="E84" s="96" t="s">
        <v>64</v>
      </c>
      <c r="F84" s="104" t="s">
        <v>577</v>
      </c>
      <c r="G84" s="104" t="s">
        <v>578</v>
      </c>
      <c r="H84" s="96">
        <v>4</v>
      </c>
      <c r="I84" s="96">
        <v>4</v>
      </c>
      <c r="J84" s="93" t="s">
        <v>123</v>
      </c>
      <c r="K84" s="130" t="s">
        <v>107</v>
      </c>
      <c r="L84" s="132" t="s">
        <v>296</v>
      </c>
      <c r="M84" s="130">
        <v>4</v>
      </c>
      <c r="N84" s="96">
        <v>4</v>
      </c>
      <c r="O84" s="129" t="s">
        <v>123</v>
      </c>
      <c r="P84" s="96" t="s">
        <v>58</v>
      </c>
      <c r="Q84" s="35" t="s">
        <v>260</v>
      </c>
      <c r="R84" s="33" t="s">
        <v>20</v>
      </c>
      <c r="S84" s="33" t="s">
        <v>261</v>
      </c>
      <c r="T84" s="33">
        <v>18</v>
      </c>
      <c r="U84" s="37"/>
      <c r="V84" s="37">
        <v>6</v>
      </c>
      <c r="W84" s="37">
        <v>6</v>
      </c>
      <c r="X84" s="37">
        <v>6</v>
      </c>
      <c r="Y84" s="37"/>
      <c r="Z84" s="38">
        <v>0</v>
      </c>
      <c r="AA84" s="35"/>
      <c r="AB84" s="33"/>
      <c r="AC84" s="35"/>
      <c r="AD84" s="35"/>
    </row>
    <row r="85" spans="2:30" ht="70.5" customHeight="1" x14ac:dyDescent="0.25">
      <c r="B85" s="98"/>
      <c r="C85" s="102"/>
      <c r="D85" s="98"/>
      <c r="E85" s="98"/>
      <c r="F85" s="106"/>
      <c r="G85" s="106"/>
      <c r="H85" s="98"/>
      <c r="I85" s="98"/>
      <c r="J85" s="95"/>
      <c r="K85" s="131"/>
      <c r="L85" s="133"/>
      <c r="M85" s="131"/>
      <c r="N85" s="98"/>
      <c r="O85" s="95"/>
      <c r="P85" s="98"/>
      <c r="Q85" s="35" t="s">
        <v>262</v>
      </c>
      <c r="R85" s="33" t="s">
        <v>20</v>
      </c>
      <c r="S85" s="33" t="s">
        <v>256</v>
      </c>
      <c r="T85" s="33">
        <v>1</v>
      </c>
      <c r="U85" s="37"/>
      <c r="V85" s="37"/>
      <c r="W85" s="37">
        <v>1</v>
      </c>
      <c r="X85" s="37"/>
      <c r="Y85" s="37"/>
      <c r="Z85" s="38">
        <v>0</v>
      </c>
      <c r="AA85" s="35"/>
      <c r="AB85" s="33"/>
      <c r="AC85" s="35"/>
      <c r="AD85" s="35"/>
    </row>
    <row r="86" spans="2:30" ht="90" customHeight="1" x14ac:dyDescent="0.25">
      <c r="B86" s="33" t="s">
        <v>253</v>
      </c>
      <c r="C86" s="34" t="s">
        <v>271</v>
      </c>
      <c r="D86" s="33" t="s">
        <v>263</v>
      </c>
      <c r="E86" s="33" t="s">
        <v>64</v>
      </c>
      <c r="F86" s="35" t="s">
        <v>425</v>
      </c>
      <c r="G86" s="35" t="s">
        <v>264</v>
      </c>
      <c r="H86" s="33">
        <v>1</v>
      </c>
      <c r="I86" s="33">
        <v>4</v>
      </c>
      <c r="J86" s="36" t="s">
        <v>101</v>
      </c>
      <c r="K86" s="61" t="s">
        <v>297</v>
      </c>
      <c r="L86" s="62" t="s">
        <v>325</v>
      </c>
      <c r="M86" s="61">
        <v>1</v>
      </c>
      <c r="N86" s="33">
        <v>4</v>
      </c>
      <c r="O86" s="65" t="s">
        <v>101</v>
      </c>
      <c r="P86" s="33" t="s">
        <v>58</v>
      </c>
      <c r="Q86" s="35" t="s">
        <v>265</v>
      </c>
      <c r="R86" s="33" t="s">
        <v>20</v>
      </c>
      <c r="S86" s="33" t="s">
        <v>266</v>
      </c>
      <c r="T86" s="33">
        <v>2</v>
      </c>
      <c r="U86" s="37"/>
      <c r="V86" s="37">
        <v>1</v>
      </c>
      <c r="W86" s="37"/>
      <c r="X86" s="37">
        <v>1</v>
      </c>
      <c r="Y86" s="37"/>
      <c r="Z86" s="38">
        <v>0</v>
      </c>
      <c r="AA86" s="35"/>
      <c r="AB86" s="33"/>
      <c r="AC86" s="35"/>
      <c r="AD86" s="35"/>
    </row>
    <row r="87" spans="2:30" ht="108" customHeight="1" x14ac:dyDescent="0.25">
      <c r="B87" s="96" t="s">
        <v>254</v>
      </c>
      <c r="C87" s="100" t="s">
        <v>271</v>
      </c>
      <c r="D87" s="96" t="s">
        <v>267</v>
      </c>
      <c r="E87" s="96" t="s">
        <v>64</v>
      </c>
      <c r="F87" s="104" t="s">
        <v>424</v>
      </c>
      <c r="G87" s="104" t="s">
        <v>458</v>
      </c>
      <c r="H87" s="96">
        <v>1</v>
      </c>
      <c r="I87" s="96">
        <v>4</v>
      </c>
      <c r="J87" s="93" t="s">
        <v>101</v>
      </c>
      <c r="K87" s="96" t="s">
        <v>107</v>
      </c>
      <c r="L87" s="104" t="s">
        <v>298</v>
      </c>
      <c r="M87" s="96">
        <v>1</v>
      </c>
      <c r="N87" s="96">
        <v>4</v>
      </c>
      <c r="O87" s="93" t="s">
        <v>101</v>
      </c>
      <c r="P87" s="96" t="s">
        <v>58</v>
      </c>
      <c r="Q87" s="35" t="s">
        <v>268</v>
      </c>
      <c r="R87" s="33" t="s">
        <v>20</v>
      </c>
      <c r="S87" s="33" t="s">
        <v>269</v>
      </c>
      <c r="T87" s="33">
        <v>3</v>
      </c>
      <c r="U87" s="37"/>
      <c r="V87" s="37">
        <v>1</v>
      </c>
      <c r="W87" s="37">
        <v>1</v>
      </c>
      <c r="X87" s="37">
        <v>1</v>
      </c>
      <c r="Y87" s="37"/>
      <c r="Z87" s="38">
        <v>0</v>
      </c>
      <c r="AA87" s="35"/>
      <c r="AB87" s="33"/>
      <c r="AC87" s="35"/>
      <c r="AD87" s="35"/>
    </row>
    <row r="88" spans="2:30" ht="108" customHeight="1" x14ac:dyDescent="0.25">
      <c r="B88" s="98"/>
      <c r="C88" s="102"/>
      <c r="D88" s="98"/>
      <c r="E88" s="98"/>
      <c r="F88" s="106"/>
      <c r="G88" s="106"/>
      <c r="H88" s="98"/>
      <c r="I88" s="98"/>
      <c r="J88" s="95"/>
      <c r="K88" s="98"/>
      <c r="L88" s="106"/>
      <c r="M88" s="98"/>
      <c r="N88" s="98"/>
      <c r="O88" s="95"/>
      <c r="P88" s="98"/>
      <c r="Q88" s="35" t="s">
        <v>456</v>
      </c>
      <c r="R88" s="33" t="s">
        <v>20</v>
      </c>
      <c r="S88" s="63" t="s">
        <v>457</v>
      </c>
      <c r="T88" s="63">
        <v>12</v>
      </c>
      <c r="U88" s="63"/>
      <c r="V88" s="63">
        <v>4</v>
      </c>
      <c r="W88" s="63">
        <v>4</v>
      </c>
      <c r="X88" s="63">
        <v>4</v>
      </c>
      <c r="Y88" s="63"/>
      <c r="Z88" s="38">
        <v>0</v>
      </c>
      <c r="AA88" s="35"/>
      <c r="AB88" s="33"/>
      <c r="AC88" s="35"/>
      <c r="AD88" s="35"/>
    </row>
    <row r="89" spans="2:30" ht="108" customHeight="1" x14ac:dyDescent="0.25">
      <c r="B89" s="33" t="s">
        <v>270</v>
      </c>
      <c r="C89" s="34" t="s">
        <v>271</v>
      </c>
      <c r="D89" s="33" t="s">
        <v>422</v>
      </c>
      <c r="E89" s="33" t="s">
        <v>64</v>
      </c>
      <c r="F89" s="35" t="s">
        <v>423</v>
      </c>
      <c r="G89" s="35" t="s">
        <v>426</v>
      </c>
      <c r="H89" s="33">
        <v>2</v>
      </c>
      <c r="I89" s="33">
        <v>5</v>
      </c>
      <c r="J89" s="66" t="s">
        <v>123</v>
      </c>
      <c r="K89" s="33" t="s">
        <v>107</v>
      </c>
      <c r="L89" s="35" t="s">
        <v>427</v>
      </c>
      <c r="M89" s="33">
        <v>1</v>
      </c>
      <c r="N89" s="33">
        <v>4</v>
      </c>
      <c r="O89" s="36" t="s">
        <v>101</v>
      </c>
      <c r="P89" s="33" t="s">
        <v>58</v>
      </c>
      <c r="Q89" s="35" t="s">
        <v>428</v>
      </c>
      <c r="R89" s="33" t="s">
        <v>20</v>
      </c>
      <c r="S89" s="33" t="s">
        <v>429</v>
      </c>
      <c r="T89" s="33">
        <v>7</v>
      </c>
      <c r="U89" s="37"/>
      <c r="V89" s="37">
        <v>2</v>
      </c>
      <c r="W89" s="37">
        <v>3</v>
      </c>
      <c r="X89" s="37">
        <v>2</v>
      </c>
      <c r="Y89" s="37"/>
      <c r="Z89" s="38">
        <v>0</v>
      </c>
      <c r="AA89" s="35"/>
      <c r="AB89" s="33"/>
      <c r="AC89" s="35"/>
      <c r="AD89" s="35"/>
    </row>
    <row r="90" spans="2:30" ht="162" customHeight="1" x14ac:dyDescent="0.25">
      <c r="B90" s="33" t="s">
        <v>339</v>
      </c>
      <c r="C90" s="34" t="s">
        <v>289</v>
      </c>
      <c r="D90" s="33" t="s">
        <v>272</v>
      </c>
      <c r="E90" s="33" t="s">
        <v>65</v>
      </c>
      <c r="F90" s="35" t="s">
        <v>273</v>
      </c>
      <c r="G90" s="35" t="s">
        <v>274</v>
      </c>
      <c r="H90" s="33">
        <v>4</v>
      </c>
      <c r="I90" s="33">
        <v>3</v>
      </c>
      <c r="J90" s="36" t="s">
        <v>101</v>
      </c>
      <c r="K90" s="33" t="s">
        <v>107</v>
      </c>
      <c r="L90" s="35" t="s">
        <v>637</v>
      </c>
      <c r="M90" s="33">
        <v>1</v>
      </c>
      <c r="N90" s="33">
        <v>3</v>
      </c>
      <c r="O90" s="36" t="s">
        <v>102</v>
      </c>
      <c r="P90" s="33" t="s">
        <v>58</v>
      </c>
      <c r="Q90" s="35" t="s">
        <v>275</v>
      </c>
      <c r="R90" s="33" t="s">
        <v>276</v>
      </c>
      <c r="S90" s="33" t="s">
        <v>277</v>
      </c>
      <c r="T90" s="33">
        <v>2</v>
      </c>
      <c r="U90" s="37"/>
      <c r="V90" s="37">
        <v>1</v>
      </c>
      <c r="W90" s="37">
        <v>1</v>
      </c>
      <c r="X90" s="37"/>
      <c r="Y90" s="37"/>
      <c r="Z90" s="38">
        <v>0</v>
      </c>
      <c r="AA90" s="35"/>
      <c r="AB90" s="33"/>
      <c r="AC90" s="35"/>
      <c r="AD90" s="35"/>
    </row>
    <row r="91" spans="2:30" ht="274.5" customHeight="1" x14ac:dyDescent="0.25">
      <c r="B91" s="33" t="s">
        <v>348</v>
      </c>
      <c r="C91" s="34" t="s">
        <v>289</v>
      </c>
      <c r="D91" s="33" t="s">
        <v>278</v>
      </c>
      <c r="E91" s="33" t="s">
        <v>65</v>
      </c>
      <c r="F91" s="35" t="s">
        <v>279</v>
      </c>
      <c r="G91" s="35" t="s">
        <v>280</v>
      </c>
      <c r="H91" s="33">
        <v>4</v>
      </c>
      <c r="I91" s="33">
        <v>3</v>
      </c>
      <c r="J91" s="36" t="s">
        <v>101</v>
      </c>
      <c r="K91" s="33" t="s">
        <v>107</v>
      </c>
      <c r="L91" s="35" t="s">
        <v>638</v>
      </c>
      <c r="M91" s="33">
        <v>2</v>
      </c>
      <c r="N91" s="33">
        <v>3</v>
      </c>
      <c r="O91" s="36" t="s">
        <v>102</v>
      </c>
      <c r="P91" s="33" t="s">
        <v>56</v>
      </c>
      <c r="Q91" s="35" t="s">
        <v>281</v>
      </c>
      <c r="R91" s="33" t="s">
        <v>17</v>
      </c>
      <c r="S91" s="33" t="s">
        <v>282</v>
      </c>
      <c r="T91" s="33">
        <v>4</v>
      </c>
      <c r="U91" s="37"/>
      <c r="V91" s="37">
        <v>1</v>
      </c>
      <c r="W91" s="37">
        <v>2</v>
      </c>
      <c r="X91" s="37">
        <v>1</v>
      </c>
      <c r="Y91" s="37"/>
      <c r="Z91" s="38">
        <v>0</v>
      </c>
      <c r="AA91" s="35"/>
      <c r="AB91" s="33"/>
      <c r="AC91" s="35"/>
      <c r="AD91" s="35"/>
    </row>
    <row r="92" spans="2:30" ht="113.25" customHeight="1" x14ac:dyDescent="0.25">
      <c r="B92" s="33" t="s">
        <v>349</v>
      </c>
      <c r="C92" s="34" t="s">
        <v>289</v>
      </c>
      <c r="D92" s="33" t="s">
        <v>343</v>
      </c>
      <c r="E92" s="33" t="s">
        <v>65</v>
      </c>
      <c r="F92" s="35" t="s">
        <v>579</v>
      </c>
      <c r="G92" s="35" t="s">
        <v>580</v>
      </c>
      <c r="H92" s="33">
        <v>2</v>
      </c>
      <c r="I92" s="33">
        <v>4</v>
      </c>
      <c r="J92" s="36" t="str">
        <f>IF(H92+I92=0,"",IF(OR(AND(H92=1,I92=1),AND(H92=1,I92=2),AND(H92=2,I92=1),AND(H92=2,I92=2),AND(H92=3,I92=1),AND(H92=1,I92=10)),"Bajo",IF(OR(AND(H92=4,I92=1),AND(H92=3,I92=2),AND(H92=2,I92=3),AND(H92=2,I92=5),AND(H92=1,I92=3),AND(H92=1,I92=5),AND(H92=1,I92=20),AND(H92=2,I92=10)),"Moderado",IF(OR(AND(H92=5,I92=1),AND(H92=4,I92=2),AND(H92=4,I92=3),AND(H92=4,I92=5),AND(H92=3,I92=3),AND(H92=3,I92=5),AND(H92=2,I92=4),AND(H92=1,I92=4),AND(H92=1,I92=5),AND(H92=5,I92=2),AND(H92=2,I92=20),AND(H92=3,I92=10),AND(H92=4,I92=10),AND(H92=5,I92=10)),"Alto",IF(OR(AND(H92=5,I92=3),AND(H92=5,I92=4),AND(H92=5,I92=5),AND(H92=4,I92=4),AND(H92=4,I92=5),AND(H92=3,I92=4),AND(H92=3,I92=5),AND(H92=2,I92=5),AND(H92=3,I92=20),AND(H92=4,I92=20),AND(H92=5,I92=20)),"Extremo","")))))</f>
        <v>Alto</v>
      </c>
      <c r="K92" s="33" t="s">
        <v>107</v>
      </c>
      <c r="L92" s="35" t="s">
        <v>581</v>
      </c>
      <c r="M92" s="33">
        <v>1</v>
      </c>
      <c r="N92" s="33">
        <v>4</v>
      </c>
      <c r="O92" s="36" t="str">
        <f>IF(M92+N92=0,"",IF(OR(AND(M92=1,N92=1),AND(M92=1,N92=2),AND(M92=2,N92=1),AND(M92=2,N92=2),AND(M92=3,N92=1),AND(M92=1,N92=10)),"Bajo",IF(OR(AND(M92=4,N92=1),AND(M92=3,N92=2),AND(M92=2,N92=3),AND(M92=2,N92=5),AND(M92=1,N92=3),AND(M92=1,N92=5),AND(M92=1,N92=20),AND(M92=2,N92=10)),"Moderado",IF(OR(AND(M92=5,N92=1),AND(M92=4,N92=2),AND(M92=4,N92=3),AND(M92=4,N92=5),AND(M92=3,N92=3),AND(M92=3,N92=5),AND(M92=2,N92=4),AND(M92=1,N92=4),AND(M92=1,N92=5),AND(M92=5,N92=2),AND(M92=2,N92=20),AND(M92=3,N92=10),AND(M92=4,N92=10),AND(M92=5,N92=10)),"Alto",IF(OR(AND(M92=5,N92=3),AND(M92=5,N92=4),AND(M92=5,N92=5),AND(M92=4,N92=4),AND(M92=4,N92=5),AND(M92=3,N92=4),AND(M92=3,N92=5),AND(M92=2,N92=5),AND(M92=3,N92=20),AND(M92=4,N92=20),AND(M92=5,N92=20)),"Extremo","")))))</f>
        <v>Alto</v>
      </c>
      <c r="P92" s="33" t="s">
        <v>58</v>
      </c>
      <c r="Q92" s="35" t="s">
        <v>582</v>
      </c>
      <c r="R92" s="33" t="s">
        <v>412</v>
      </c>
      <c r="S92" s="33" t="s">
        <v>344</v>
      </c>
      <c r="T92" s="33">
        <v>1</v>
      </c>
      <c r="U92" s="37"/>
      <c r="V92" s="37">
        <v>1</v>
      </c>
      <c r="W92" s="37"/>
      <c r="X92" s="37"/>
      <c r="Y92" s="37"/>
      <c r="Z92" s="38">
        <f>Y92/T92</f>
        <v>0</v>
      </c>
      <c r="AA92" s="35"/>
      <c r="AB92" s="33"/>
      <c r="AC92" s="35"/>
      <c r="AD92" s="35"/>
    </row>
    <row r="93" spans="2:30" ht="105.75" customHeight="1" x14ac:dyDescent="0.25">
      <c r="B93" s="33" t="s">
        <v>459</v>
      </c>
      <c r="C93" s="34" t="s">
        <v>289</v>
      </c>
      <c r="D93" s="33" t="s">
        <v>345</v>
      </c>
      <c r="E93" s="33" t="s">
        <v>63</v>
      </c>
      <c r="F93" s="35" t="s">
        <v>586</v>
      </c>
      <c r="G93" s="35" t="s">
        <v>585</v>
      </c>
      <c r="H93" s="33">
        <v>2</v>
      </c>
      <c r="I93" s="33">
        <v>4</v>
      </c>
      <c r="J93" s="36" t="str">
        <f t="shared" ref="J93:J96" si="37">IF(H93+I93=0,"",IF(OR(AND(H93=1,I93=1),AND(H93=1,I93=2),AND(H93=2,I93=1),AND(H93=2,I93=2),AND(H93=3,I93=1),AND(H93=1,I93=10)),"Bajo",IF(OR(AND(H93=4,I93=1),AND(H93=3,I93=2),AND(H93=2,I93=3),AND(H93=2,I93=5),AND(H93=1,I93=3),AND(H93=1,I93=5),AND(H93=1,I93=20),AND(H93=2,I93=10)),"Moderado",IF(OR(AND(H93=5,I93=1),AND(H93=4,I93=2),AND(H93=4,I93=3),AND(H93=4,I93=5),AND(H93=3,I93=3),AND(H93=3,I93=5),AND(H93=2,I93=4),AND(H93=1,I93=4),AND(H93=1,I93=5),AND(H93=5,I93=2),AND(H93=2,I93=20),AND(H93=3,I93=10),AND(H93=4,I93=10),AND(H93=5,I93=10)),"Alto",IF(OR(AND(H93=5,I93=3),AND(H93=5,I93=4),AND(H93=5,I93=5),AND(H93=4,I93=4),AND(H93=4,I93=5),AND(H93=3,I93=4),AND(H93=3,I93=5),AND(H93=2,I93=5),AND(H93=3,I93=20),AND(H93=4,I93=20),AND(H93=5,I93=20)),"Extremo","")))))</f>
        <v>Alto</v>
      </c>
      <c r="K93" s="33" t="s">
        <v>107</v>
      </c>
      <c r="L93" s="35" t="s">
        <v>584</v>
      </c>
      <c r="M93" s="33">
        <v>1</v>
      </c>
      <c r="N93" s="33">
        <v>4</v>
      </c>
      <c r="O93" s="36" t="str">
        <f t="shared" ref="O93:O96" si="38">IF(M93+N93=0,"",IF(OR(AND(M93=1,N93=1),AND(M93=1,N93=2),AND(M93=2,N93=1),AND(M93=2,N93=2),AND(M93=3,N93=1),AND(M93=1,N93=10)),"Bajo",IF(OR(AND(M93=4,N93=1),AND(M93=3,N93=2),AND(M93=2,N93=3),AND(M93=2,N93=5),AND(M93=1,N93=3),AND(M93=1,N93=5),AND(M93=1,N93=20),AND(M93=2,N93=10)),"Moderado",IF(OR(AND(M93=5,N93=1),AND(M93=4,N93=2),AND(M93=4,N93=3),AND(M93=4,N93=5),AND(M93=3,N93=3),AND(M93=3,N93=5),AND(M93=2,N93=4),AND(M93=1,N93=4),AND(M93=1,N93=5),AND(M93=5,N93=2),AND(M93=2,N93=20),AND(M93=3,N93=10),AND(M93=4,N93=10),AND(M93=5,N93=10)),"Alto",IF(OR(AND(M93=5,N93=3),AND(M93=5,N93=4),AND(M93=5,N93=5),AND(M93=4,N93=4),AND(M93=4,N93=5),AND(M93=3,N93=4),AND(M93=3,N93=5),AND(M93=2,N93=5),AND(M93=3,N93=20),AND(M93=4,N93=20),AND(M93=5,N93=20)),"Extremo","")))))</f>
        <v>Alto</v>
      </c>
      <c r="P93" s="33" t="s">
        <v>56</v>
      </c>
      <c r="Q93" s="35" t="s">
        <v>583</v>
      </c>
      <c r="R93" s="33" t="s">
        <v>412</v>
      </c>
      <c r="S93" s="33" t="s">
        <v>413</v>
      </c>
      <c r="T93" s="33">
        <v>1</v>
      </c>
      <c r="U93" s="37"/>
      <c r="V93" s="37">
        <v>1</v>
      </c>
      <c r="W93" s="37"/>
      <c r="X93" s="37">
        <v>1</v>
      </c>
      <c r="Y93" s="37"/>
      <c r="Z93" s="38">
        <f t="shared" ref="Z93:Z95" si="39">Y93/T93</f>
        <v>0</v>
      </c>
      <c r="AA93" s="35"/>
      <c r="AB93" s="33"/>
      <c r="AC93" s="35"/>
      <c r="AD93" s="35"/>
    </row>
    <row r="94" spans="2:30" ht="132.75" customHeight="1" x14ac:dyDescent="0.25">
      <c r="B94" s="33" t="s">
        <v>460</v>
      </c>
      <c r="C94" s="34" t="s">
        <v>289</v>
      </c>
      <c r="D94" s="33" t="s">
        <v>346</v>
      </c>
      <c r="E94" s="33" t="s">
        <v>63</v>
      </c>
      <c r="F94" s="35" t="s">
        <v>587</v>
      </c>
      <c r="G94" s="35" t="s">
        <v>588</v>
      </c>
      <c r="H94" s="33">
        <v>2</v>
      </c>
      <c r="I94" s="33">
        <v>4</v>
      </c>
      <c r="J94" s="36" t="str">
        <f t="shared" si="37"/>
        <v>Alto</v>
      </c>
      <c r="K94" s="33" t="s">
        <v>107</v>
      </c>
      <c r="L94" s="35" t="s">
        <v>589</v>
      </c>
      <c r="M94" s="33">
        <v>1</v>
      </c>
      <c r="N94" s="33">
        <v>4</v>
      </c>
      <c r="O94" s="36" t="str">
        <f t="shared" si="38"/>
        <v>Alto</v>
      </c>
      <c r="P94" s="33" t="s">
        <v>58</v>
      </c>
      <c r="Q94" s="35" t="s">
        <v>590</v>
      </c>
      <c r="R94" s="33" t="s">
        <v>412</v>
      </c>
      <c r="S94" s="33" t="s">
        <v>487</v>
      </c>
      <c r="T94" s="33">
        <v>2</v>
      </c>
      <c r="U94" s="37"/>
      <c r="V94" s="37"/>
      <c r="W94" s="37">
        <v>1</v>
      </c>
      <c r="X94" s="37">
        <v>1</v>
      </c>
      <c r="Y94" s="37"/>
      <c r="Z94" s="38">
        <f t="shared" si="39"/>
        <v>0</v>
      </c>
      <c r="AA94" s="35"/>
      <c r="AB94" s="33"/>
      <c r="AC94" s="35"/>
      <c r="AD94" s="35"/>
    </row>
    <row r="95" spans="2:30" ht="122.25" customHeight="1" x14ac:dyDescent="0.25">
      <c r="B95" s="33" t="s">
        <v>461</v>
      </c>
      <c r="C95" s="34" t="s">
        <v>289</v>
      </c>
      <c r="D95" s="33" t="s">
        <v>346</v>
      </c>
      <c r="E95" s="33" t="s">
        <v>63</v>
      </c>
      <c r="F95" s="35" t="s">
        <v>592</v>
      </c>
      <c r="G95" s="35" t="s">
        <v>593</v>
      </c>
      <c r="H95" s="33">
        <v>2</v>
      </c>
      <c r="I95" s="33">
        <v>4</v>
      </c>
      <c r="J95" s="36" t="str">
        <f t="shared" si="37"/>
        <v>Alto</v>
      </c>
      <c r="K95" s="61" t="s">
        <v>107</v>
      </c>
      <c r="L95" s="62" t="s">
        <v>584</v>
      </c>
      <c r="M95" s="61">
        <v>1</v>
      </c>
      <c r="N95" s="33">
        <v>4</v>
      </c>
      <c r="O95" s="36" t="str">
        <f t="shared" si="38"/>
        <v>Alto</v>
      </c>
      <c r="P95" s="33" t="s">
        <v>58</v>
      </c>
      <c r="Q95" s="35" t="s">
        <v>591</v>
      </c>
      <c r="R95" s="33" t="s">
        <v>412</v>
      </c>
      <c r="S95" s="33" t="s">
        <v>347</v>
      </c>
      <c r="T95" s="33">
        <v>1</v>
      </c>
      <c r="U95" s="37"/>
      <c r="V95" s="37"/>
      <c r="W95" s="37">
        <v>1</v>
      </c>
      <c r="X95" s="37"/>
      <c r="Y95" s="37"/>
      <c r="Z95" s="38">
        <f t="shared" si="39"/>
        <v>0</v>
      </c>
      <c r="AA95" s="35"/>
      <c r="AB95" s="33"/>
      <c r="AC95" s="35"/>
      <c r="AD95" s="35"/>
    </row>
    <row r="96" spans="2:30" ht="223.5" customHeight="1" x14ac:dyDescent="0.25">
      <c r="B96" s="33" t="s">
        <v>462</v>
      </c>
      <c r="C96" s="34" t="s">
        <v>289</v>
      </c>
      <c r="D96" s="33" t="s">
        <v>283</v>
      </c>
      <c r="E96" s="33" t="s">
        <v>63</v>
      </c>
      <c r="F96" s="35" t="s">
        <v>284</v>
      </c>
      <c r="G96" s="35" t="s">
        <v>285</v>
      </c>
      <c r="H96" s="63">
        <v>4</v>
      </c>
      <c r="I96" s="63">
        <v>3</v>
      </c>
      <c r="J96" s="36" t="str">
        <f t="shared" si="37"/>
        <v>Alto</v>
      </c>
      <c r="K96" s="61" t="s">
        <v>107</v>
      </c>
      <c r="L96" s="68" t="s">
        <v>286</v>
      </c>
      <c r="M96" s="67">
        <v>2</v>
      </c>
      <c r="N96" s="67">
        <v>3</v>
      </c>
      <c r="O96" s="36" t="str">
        <f t="shared" si="38"/>
        <v>Moderado</v>
      </c>
      <c r="P96" s="63" t="s">
        <v>58</v>
      </c>
      <c r="Q96" s="35" t="s">
        <v>287</v>
      </c>
      <c r="R96" s="63" t="s">
        <v>276</v>
      </c>
      <c r="S96" s="33" t="s">
        <v>288</v>
      </c>
      <c r="T96" s="63">
        <v>4</v>
      </c>
      <c r="U96" s="63">
        <v>1</v>
      </c>
      <c r="V96" s="63">
        <v>1</v>
      </c>
      <c r="W96" s="63">
        <v>1</v>
      </c>
      <c r="X96" s="63">
        <v>1</v>
      </c>
      <c r="Y96" s="63"/>
      <c r="Z96" s="64">
        <v>0</v>
      </c>
      <c r="AA96" s="63"/>
      <c r="AB96" s="63"/>
      <c r="AC96" s="63"/>
      <c r="AD96" s="63"/>
    </row>
    <row r="97" spans="2:30" s="69" customFormat="1" ht="171" customHeight="1" x14ac:dyDescent="0.25">
      <c r="B97" s="47"/>
      <c r="C97" s="47"/>
      <c r="D97" s="47"/>
      <c r="E97" s="70"/>
      <c r="F97" s="46"/>
      <c r="G97" s="46"/>
      <c r="H97" s="70"/>
      <c r="I97" s="70"/>
      <c r="J97" s="71"/>
      <c r="K97" s="70"/>
      <c r="L97" s="72"/>
      <c r="M97" s="70"/>
      <c r="N97" s="70"/>
      <c r="O97" s="71"/>
      <c r="P97" s="70"/>
      <c r="Q97" s="72"/>
      <c r="R97" s="70"/>
      <c r="S97" s="70"/>
      <c r="T97" s="70"/>
      <c r="U97" s="70"/>
      <c r="V97" s="70"/>
      <c r="W97" s="70"/>
      <c r="X97" s="70"/>
      <c r="Y97" s="70"/>
      <c r="Z97" s="73"/>
      <c r="AA97" s="70"/>
      <c r="AB97" s="70"/>
      <c r="AC97" s="70"/>
      <c r="AD97" s="70"/>
    </row>
    <row r="98" spans="2:30" ht="16.5" hidden="1" customHeight="1" x14ac:dyDescent="0.25">
      <c r="B98" s="74" t="s">
        <v>23</v>
      </c>
      <c r="D98" s="74" t="s">
        <v>22</v>
      </c>
      <c r="E98" s="74" t="s">
        <v>24</v>
      </c>
      <c r="F98" s="27" t="s">
        <v>59</v>
      </c>
      <c r="G98" s="27" t="s">
        <v>88</v>
      </c>
    </row>
    <row r="99" spans="2:30" hidden="1" x14ac:dyDescent="0.25">
      <c r="B99" s="74" t="s">
        <v>25</v>
      </c>
      <c r="D99" s="74" t="s">
        <v>26</v>
      </c>
      <c r="E99" s="74" t="s">
        <v>27</v>
      </c>
      <c r="F99" s="27" t="s">
        <v>60</v>
      </c>
      <c r="G99" s="27" t="s">
        <v>89</v>
      </c>
    </row>
    <row r="100" spans="2:30" hidden="1" x14ac:dyDescent="0.25">
      <c r="B100" s="74" t="s">
        <v>28</v>
      </c>
      <c r="D100" s="74" t="s">
        <v>29</v>
      </c>
      <c r="E100" s="74" t="s">
        <v>30</v>
      </c>
      <c r="F100" s="27" t="s">
        <v>61</v>
      </c>
    </row>
    <row r="101" spans="2:30" hidden="1" x14ac:dyDescent="0.25">
      <c r="B101" s="74" t="s">
        <v>31</v>
      </c>
      <c r="D101" s="74" t="s">
        <v>32</v>
      </c>
      <c r="E101" s="74" t="s">
        <v>33</v>
      </c>
      <c r="F101" s="27">
        <v>5</v>
      </c>
    </row>
    <row r="102" spans="2:30" hidden="1" x14ac:dyDescent="0.25">
      <c r="D102" s="74" t="s">
        <v>34</v>
      </c>
      <c r="E102" s="74" t="s">
        <v>35</v>
      </c>
      <c r="F102" s="27">
        <v>10</v>
      </c>
    </row>
    <row r="103" spans="2:30" hidden="1" x14ac:dyDescent="0.25">
      <c r="F103" s="27">
        <v>20</v>
      </c>
    </row>
    <row r="104" spans="2:30" hidden="1" x14ac:dyDescent="0.25">
      <c r="B104" s="75" t="s">
        <v>36</v>
      </c>
      <c r="D104" s="25">
        <v>1</v>
      </c>
    </row>
    <row r="105" spans="2:30" hidden="1" x14ac:dyDescent="0.25">
      <c r="B105" s="76" t="s">
        <v>37</v>
      </c>
      <c r="D105" s="25">
        <v>2</v>
      </c>
    </row>
    <row r="106" spans="2:30" hidden="1" x14ac:dyDescent="0.25">
      <c r="B106" s="77" t="s">
        <v>38</v>
      </c>
      <c r="D106" s="25">
        <v>3</v>
      </c>
    </row>
    <row r="107" spans="2:30" hidden="1" x14ac:dyDescent="0.25">
      <c r="B107" s="78" t="s">
        <v>39</v>
      </c>
      <c r="D107" s="25">
        <v>4</v>
      </c>
    </row>
    <row r="108" spans="2:30" hidden="1" x14ac:dyDescent="0.25">
      <c r="D108" s="25">
        <v>5</v>
      </c>
    </row>
    <row r="109" spans="2:30" hidden="1" x14ac:dyDescent="0.25">
      <c r="B109" s="79" t="s">
        <v>42</v>
      </c>
    </row>
    <row r="110" spans="2:30" hidden="1" x14ac:dyDescent="0.25">
      <c r="B110" s="25" t="s">
        <v>43</v>
      </c>
      <c r="E110" s="80" t="s">
        <v>57</v>
      </c>
    </row>
    <row r="111" spans="2:30" hidden="1" x14ac:dyDescent="0.25">
      <c r="B111" s="25" t="s">
        <v>62</v>
      </c>
      <c r="E111" s="80" t="s">
        <v>56</v>
      </c>
    </row>
    <row r="112" spans="2:30" hidden="1" x14ac:dyDescent="0.25">
      <c r="B112" s="25" t="s">
        <v>63</v>
      </c>
      <c r="E112" s="80" t="s">
        <v>58</v>
      </c>
    </row>
    <row r="113" spans="2:5" hidden="1" x14ac:dyDescent="0.25">
      <c r="B113" s="25" t="s">
        <v>64</v>
      </c>
      <c r="E113" s="80"/>
    </row>
    <row r="114" spans="2:5" hidden="1" x14ac:dyDescent="0.25">
      <c r="B114" s="25" t="s">
        <v>65</v>
      </c>
      <c r="E114" s="81"/>
    </row>
    <row r="115" spans="2:5" hidden="1" x14ac:dyDescent="0.25">
      <c r="B115" s="25" t="s">
        <v>66</v>
      </c>
    </row>
    <row r="116" spans="2:5" hidden="1" x14ac:dyDescent="0.25"/>
  </sheetData>
  <sheetProtection algorithmName="SHA-512" hashValue="y/ykDLZwtQPF8BNxibM9dH65MlfXiNNk7ITu+Mtbxwkb9sjgJKEIvz2s0P/tjdAu/l/TOMpKaQ5TYdxLnQ0kYQ==" saltValue="bfkGsTJ5Ng7S3P4cZrhiog==" spinCount="100000" sheet="1" objects="1" scenarios="1"/>
  <mergeCells count="240">
    <mergeCell ref="P14:P15"/>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B14:B15"/>
    <mergeCell ref="C14:C15"/>
    <mergeCell ref="D14:D15"/>
    <mergeCell ref="E14:E15"/>
    <mergeCell ref="F14:F15"/>
    <mergeCell ref="G14:G15"/>
    <mergeCell ref="H14:H15"/>
    <mergeCell ref="I14:I15"/>
    <mergeCell ref="J14:J15"/>
    <mergeCell ref="F43:F44"/>
    <mergeCell ref="O43:O44"/>
    <mergeCell ref="N43:N44"/>
    <mergeCell ref="M43:M44"/>
    <mergeCell ref="L43:L44"/>
    <mergeCell ref="K43:K44"/>
    <mergeCell ref="J43:J44"/>
    <mergeCell ref="I43:I44"/>
    <mergeCell ref="H43:H44"/>
    <mergeCell ref="G43:G44"/>
    <mergeCell ref="K14:K15"/>
    <mergeCell ref="L14:L15"/>
    <mergeCell ref="M14:M15"/>
    <mergeCell ref="N14:N15"/>
    <mergeCell ref="O14:O15"/>
    <mergeCell ref="P84:P85"/>
    <mergeCell ref="C69:C70"/>
    <mergeCell ref="D69:D70"/>
    <mergeCell ref="E69:E70"/>
    <mergeCell ref="F69:F70"/>
    <mergeCell ref="G69:G70"/>
    <mergeCell ref="H69:H70"/>
    <mergeCell ref="I69:I70"/>
    <mergeCell ref="J69:J70"/>
    <mergeCell ref="L82:L83"/>
    <mergeCell ref="M82:M83"/>
    <mergeCell ref="N82:N83"/>
    <mergeCell ref="P82:P83"/>
    <mergeCell ref="C82:C83"/>
    <mergeCell ref="C84:C85"/>
    <mergeCell ref="D84:D85"/>
    <mergeCell ref="E84:E85"/>
    <mergeCell ref="F84:F85"/>
    <mergeCell ref="G84:G85"/>
    <mergeCell ref="H84:H85"/>
    <mergeCell ref="I84:I85"/>
    <mergeCell ref="K84:K85"/>
    <mergeCell ref="L84:L85"/>
    <mergeCell ref="M84:M85"/>
    <mergeCell ref="O84:O85"/>
    <mergeCell ref="D82:D83"/>
    <mergeCell ref="E82:E83"/>
    <mergeCell ref="F82:F83"/>
    <mergeCell ref="G82:G83"/>
    <mergeCell ref="H82:H83"/>
    <mergeCell ref="I82:I83"/>
    <mergeCell ref="J82:J83"/>
    <mergeCell ref="J84:J85"/>
    <mergeCell ref="O82:O83"/>
    <mergeCell ref="K82:K83"/>
    <mergeCell ref="I56:I57"/>
    <mergeCell ref="J56:J57"/>
    <mergeCell ref="K56:K57"/>
    <mergeCell ref="D43:D44"/>
    <mergeCell ref="C43:C44"/>
    <mergeCell ref="E43:E44"/>
    <mergeCell ref="K67:K68"/>
    <mergeCell ref="L67:L68"/>
    <mergeCell ref="N84:N85"/>
    <mergeCell ref="AC2:AD2"/>
    <mergeCell ref="AC3:AD3"/>
    <mergeCell ref="AC4:AD4"/>
    <mergeCell ref="T2:AB2"/>
    <mergeCell ref="T3:AB3"/>
    <mergeCell ref="T4:AB4"/>
    <mergeCell ref="E6:H6"/>
    <mergeCell ref="E7:H7"/>
    <mergeCell ref="I6:AD7"/>
    <mergeCell ref="AC5:AD5"/>
    <mergeCell ref="D2:F4"/>
    <mergeCell ref="L4:S4"/>
    <mergeCell ref="L3:S3"/>
    <mergeCell ref="L2:S2"/>
    <mergeCell ref="G2:K2"/>
    <mergeCell ref="G3:K3"/>
    <mergeCell ref="G4:K4"/>
    <mergeCell ref="B5:Z5"/>
    <mergeCell ref="B7:D7"/>
    <mergeCell ref="B6:D6"/>
    <mergeCell ref="AC8:AC10"/>
    <mergeCell ref="AD8:AD10"/>
    <mergeCell ref="H9:H10"/>
    <mergeCell ref="I9:I10"/>
    <mergeCell ref="J9:J10"/>
    <mergeCell ref="R8:R10"/>
    <mergeCell ref="H8:J8"/>
    <mergeCell ref="K8:K10"/>
    <mergeCell ref="Y8:Z9"/>
    <mergeCell ref="L8:L10"/>
    <mergeCell ref="M8:O8"/>
    <mergeCell ref="AB8:AB10"/>
    <mergeCell ref="T8:X8"/>
    <mergeCell ref="T9:X9"/>
    <mergeCell ref="M9:M10"/>
    <mergeCell ref="N9:N10"/>
    <mergeCell ref="O9:O10"/>
    <mergeCell ref="P8:P10"/>
    <mergeCell ref="Q8:Q10"/>
    <mergeCell ref="S8:S10"/>
    <mergeCell ref="D8:D10"/>
    <mergeCell ref="E8:E10"/>
    <mergeCell ref="AA8:AA10"/>
    <mergeCell ref="O28:O30"/>
    <mergeCell ref="I31:I34"/>
    <mergeCell ref="J31:J34"/>
    <mergeCell ref="N31:N34"/>
    <mergeCell ref="O31:O34"/>
    <mergeCell ref="M31:M34"/>
    <mergeCell ref="D31:D34"/>
    <mergeCell ref="E31:E34"/>
    <mergeCell ref="M28:M30"/>
    <mergeCell ref="D28:D30"/>
    <mergeCell ref="E28:E30"/>
    <mergeCell ref="F28:F30"/>
    <mergeCell ref="G28:G30"/>
    <mergeCell ref="H28:H30"/>
    <mergeCell ref="N28:N30"/>
    <mergeCell ref="I28:I30"/>
    <mergeCell ref="J28:J30"/>
    <mergeCell ref="L28:L30"/>
    <mergeCell ref="K28:K30"/>
    <mergeCell ref="F31:F34"/>
    <mergeCell ref="P31:P34"/>
    <mergeCell ref="C28:C30"/>
    <mergeCell ref="L56:L57"/>
    <mergeCell ref="K78:K80"/>
    <mergeCell ref="I78:I80"/>
    <mergeCell ref="H78:H80"/>
    <mergeCell ref="G78:G80"/>
    <mergeCell ref="F78:F80"/>
    <mergeCell ref="J78:J80"/>
    <mergeCell ref="P28:P30"/>
    <mergeCell ref="M56:M57"/>
    <mergeCell ref="N56:N57"/>
    <mergeCell ref="O56:O57"/>
    <mergeCell ref="C56:C57"/>
    <mergeCell ref="C67:C68"/>
    <mergeCell ref="K31:K34"/>
    <mergeCell ref="L31:L34"/>
    <mergeCell ref="P56:P57"/>
    <mergeCell ref="H67:H68"/>
    <mergeCell ref="C31:C34"/>
    <mergeCell ref="D56:D57"/>
    <mergeCell ref="E56:E57"/>
    <mergeCell ref="F56:F57"/>
    <mergeCell ref="G56:G57"/>
    <mergeCell ref="H56:H57"/>
    <mergeCell ref="P75:P77"/>
    <mergeCell ref="E67:E68"/>
    <mergeCell ref="F67:F68"/>
    <mergeCell ref="G67:G68"/>
    <mergeCell ref="E75:E77"/>
    <mergeCell ref="F75:F77"/>
    <mergeCell ref="G75:G77"/>
    <mergeCell ref="M67:M68"/>
    <mergeCell ref="N67:N68"/>
    <mergeCell ref="O67:O68"/>
    <mergeCell ref="P67:P68"/>
    <mergeCell ref="K69:K70"/>
    <mergeCell ref="L69:L70"/>
    <mergeCell ref="M69:M70"/>
    <mergeCell ref="N69:N70"/>
    <mergeCell ref="O69:O70"/>
    <mergeCell ref="P69:P70"/>
    <mergeCell ref="I67:I68"/>
    <mergeCell ref="N75:N77"/>
    <mergeCell ref="O75:O77"/>
    <mergeCell ref="P87:P88"/>
    <mergeCell ref="O87:O88"/>
    <mergeCell ref="N87:N88"/>
    <mergeCell ref="M87:M88"/>
    <mergeCell ref="C87:C88"/>
    <mergeCell ref="B75:B77"/>
    <mergeCell ref="B78:B80"/>
    <mergeCell ref="B82:B83"/>
    <mergeCell ref="B84:B85"/>
    <mergeCell ref="B87:B88"/>
    <mergeCell ref="J87:J88"/>
    <mergeCell ref="K87:K88"/>
    <mergeCell ref="L87:L88"/>
    <mergeCell ref="J75:J77"/>
    <mergeCell ref="K75:K77"/>
    <mergeCell ref="L75:L77"/>
    <mergeCell ref="M75:M77"/>
    <mergeCell ref="C78:C80"/>
    <mergeCell ref="D87:D88"/>
    <mergeCell ref="E87:E88"/>
    <mergeCell ref="F87:F88"/>
    <mergeCell ref="G87:G88"/>
    <mergeCell ref="H87:H88"/>
    <mergeCell ref="I87:I88"/>
    <mergeCell ref="O78:O80"/>
    <mergeCell ref="N78:N80"/>
    <mergeCell ref="M78:M80"/>
    <mergeCell ref="L78:L80"/>
    <mergeCell ref="B8:B10"/>
    <mergeCell ref="B28:B30"/>
    <mergeCell ref="B31:B34"/>
    <mergeCell ref="B43:B44"/>
    <mergeCell ref="B56:B57"/>
    <mergeCell ref="J67:J68"/>
    <mergeCell ref="B67:B68"/>
    <mergeCell ref="B69:B70"/>
    <mergeCell ref="D78:D80"/>
    <mergeCell ref="H75:H77"/>
    <mergeCell ref="I75:I77"/>
    <mergeCell ref="E78:E80"/>
    <mergeCell ref="C75:C77"/>
    <mergeCell ref="D75:D77"/>
    <mergeCell ref="D67:D68"/>
    <mergeCell ref="C8:C10"/>
    <mergeCell ref="F8:F10"/>
    <mergeCell ref="G8:G10"/>
    <mergeCell ref="G31:G34"/>
    <mergeCell ref="H31:H34"/>
  </mergeCells>
  <conditionalFormatting sqref="O84 J84 J86:J97 O86:O97 O69 O31 J31 J58:J67 O58:O67 J69:J75 O71:O75 J78:J82 O81:O82 O78 O11:O26 J11:J26 J28 O28 J35:J56 O35:O56">
    <cfRule type="containsText" dxfId="7" priority="233" operator="containsText" text="Extremo">
      <formula>NOT(ISERROR(SEARCH("Extremo",J11)))</formula>
    </cfRule>
    <cfRule type="containsText" dxfId="6" priority="234" operator="containsText" text="Alto">
      <formula>NOT(ISERROR(SEARCH("Alto",J11)))</formula>
    </cfRule>
    <cfRule type="containsText" dxfId="5" priority="235" operator="containsText" text="Moderado">
      <formula>NOT(ISERROR(SEARCH("Moderado",J11)))</formula>
    </cfRule>
    <cfRule type="containsText" dxfId="4" priority="236" operator="containsText" text="Bajo">
      <formula>NOT(ISERROR(SEARCH("Bajo",J11)))</formula>
    </cfRule>
  </conditionalFormatting>
  <conditionalFormatting sqref="J27 O27">
    <cfRule type="containsText" dxfId="3" priority="1" operator="containsText" text="Extremo">
      <formula>NOT(ISERROR(SEARCH("Extremo",J27)))</formula>
    </cfRule>
    <cfRule type="containsText" dxfId="2" priority="2" operator="containsText" text="Alto">
      <formula>NOT(ISERROR(SEARCH("Alto",J27)))</formula>
    </cfRule>
    <cfRule type="containsText" dxfId="1" priority="3" operator="containsText" text="Moderado">
      <formula>NOT(ISERROR(SEARCH("Moderado",J27)))</formula>
    </cfRule>
    <cfRule type="containsText" dxfId="0" priority="4" operator="containsText" text="Bajo">
      <formula>NOT(ISERROR(SEARCH("Bajo",J27)))</formula>
    </cfRule>
  </conditionalFormatting>
  <dataValidations count="34">
    <dataValidation type="list" allowBlank="1" showInputMessage="1" showErrorMessage="1" sqref="I86:I91 I20:I27 I56:I60 I73:I82 I84 I11:I13 I35:I50">
      <formula1>IF(E11="Riesgo de Corrupción",$F$101:$F$103,$D$104:$D$108)</formula1>
    </dataValidation>
    <dataValidation type="list" allowBlank="1" showInputMessage="1" showErrorMessage="1" sqref="N90:N91 N20:N27 N57:N59 N11:N13 N35:N50">
      <formula1>IF(E11="Riesgo de Corrupción",$F$101:$F$103,$D$104:$D$108)</formula1>
    </dataValidation>
    <dataValidation type="list" allowBlank="1" showInputMessage="1" showErrorMessage="1" sqref="N31 N78 N28 N66 N69:N71">
      <formula1>IF(E28="Riesgo de Corrupción",$F$30:$F$32,$D$33:$D$35)</formula1>
    </dataValidation>
    <dataValidation type="list" allowBlank="1" showInputMessage="1" showErrorMessage="1" sqref="I28 I69:I72 I64:I67 I31">
      <formula1>IF(E28="Riesgo de Corrupción",$F$30:$F$32,$D$33:$D$35)</formula1>
    </dataValidation>
    <dataValidation type="list" allowBlank="1" showInputMessage="1" showErrorMessage="1" sqref="N92:N95">
      <formula1>IF(E92="Riesgo de Corrupción",$F$29:$F$31,$D$32:$D$34)</formula1>
    </dataValidation>
    <dataValidation type="list" allowBlank="1" showInputMessage="1" showErrorMessage="1" sqref="I92:I95">
      <formula1>IF(E92="Riesgo de Corrupción",$F$29:$F$31,$D$32:$D$34)</formula1>
    </dataValidation>
    <dataValidation type="list" allowBlank="1" showInputMessage="1" showErrorMessage="1" sqref="N61:N63">
      <formula1>IF(E61="Riesgo de Corrupción",$F$26:$F$29,$D$30:$D$34)</formula1>
    </dataValidation>
    <dataValidation type="list" allowBlank="1" showInputMessage="1" showErrorMessage="1" sqref="I61:I63">
      <formula1>IF(E61="Riesgo de Corrupción",$F$26:$F$29,$D$30:$D$34)</formula1>
    </dataValidation>
    <dataValidation type="list" allowBlank="1" showInputMessage="1" showErrorMessage="1" sqref="N81:N84 N86:N89">
      <formula1>IF(E81="Riesgo de Corrupción",$D$28:$D$30,$C$31:$C$34)</formula1>
    </dataValidation>
    <dataValidation type="list" allowBlank="1" showInputMessage="1" showErrorMessage="1" sqref="N67 M78 N72:N75 N64:N65 N60 N56">
      <formula1>IF(D56="Riesgo de Corrupción",$D$29:$D$31,$C$32:$C$34)</formula1>
    </dataValidation>
    <dataValidation type="list" allowBlank="1" showInputMessage="1" showErrorMessage="1" sqref="M90:M91 H20:H27 M11:M13 H73:H82 M57:M59 H84 H11:H13 M20:M27 H35:H50 M35:M50 H56:H60 H86:H91">
      <formula1>$D$104:$D$108</formula1>
    </dataValidation>
    <dataValidation type="list" allowBlank="1" showInputMessage="1" showErrorMessage="1" sqref="P84 P20:P27 P86:P91 P73:P82 P11:P13 P35:P47 P56:P60">
      <formula1>$E$110:$E$112</formula1>
    </dataValidation>
    <dataValidation type="list" allowBlank="1" showInputMessage="1" showErrorMessage="1" sqref="E78:E82 E84 P48:P50 E69:E75 E31 E86:E95 AB51:AB55 E11:E13 E19:E28 E35:E67">
      <formula1>#REF!</formula1>
    </dataValidation>
    <dataValidation type="list" allowBlank="1" showInputMessage="1" showErrorMessage="1" sqref="AB92:AB95">
      <formula1>$G$25:$G$26</formula1>
    </dataValidation>
    <dataValidation type="list" allowBlank="1" showInputMessage="1" showErrorMessage="1" sqref="M82:M84 M86:M89">
      <formula1>$C$31:$C$34</formula1>
    </dataValidation>
    <dataValidation type="list" allowBlank="1" showInputMessage="1" showErrorMessage="1" sqref="M92:M95 H92:H95">
      <formula1>$D$32:$D$34</formula1>
    </dataValidation>
    <dataValidation type="list" allowBlank="1" showInputMessage="1" showErrorMessage="1" sqref="P92:P95 P19">
      <formula1>$E$19:$E$36</formula1>
    </dataValidation>
    <dataValidation type="list" allowBlank="1" showInputMessage="1" showErrorMessage="1" sqref="AB56:AB60 AB20:AB27 AB11:AB13 AB35:AB50 AB73:AB91">
      <formula1>$G$98:$G$99</formula1>
    </dataValidation>
    <dataValidation type="list" allowBlank="1" showInputMessage="1" showErrorMessage="1" sqref="AB28:AB34 AB64:AB72">
      <formula1>$G$26:$G$28</formula1>
    </dataValidation>
    <dataValidation type="list" allowBlank="1" showInputMessage="1" showErrorMessage="1" sqref="P64:P67 P69:P72 P28:P31">
      <formula1>$E$36:$E$37</formula1>
    </dataValidation>
    <dataValidation type="list" allowBlank="1" showInputMessage="1" showErrorMessage="1" sqref="P51:P55">
      <formula1>$E$30:$E$32</formula1>
    </dataValidation>
    <dataValidation type="list" allowBlank="1" showInputMessage="1" showErrorMessage="1" sqref="AB19">
      <formula1>$G$13:$G$13</formula1>
    </dataValidation>
    <dataValidation type="list" allowBlank="1" showInputMessage="1" showErrorMessage="1" sqref="H51:H55 M51:M55">
      <formula1>$D$22:$D$28</formula1>
    </dataValidation>
    <dataValidation type="list" allowBlank="1" showInputMessage="1" showErrorMessage="1" sqref="H31 M74:M75 H69:H72 M28 M31 H28 M66 H64:H67 M69:M71">
      <formula1>$D$33:$D$35</formula1>
    </dataValidation>
    <dataValidation type="list" allowBlank="1" showInputMessage="1" showErrorMessage="1" sqref="M67 M64:M65 M56 M72:M73 M60 M81">
      <formula1>$C$32:$C$34</formula1>
    </dataValidation>
    <dataValidation type="list" allowBlank="1" showInputMessage="1" showErrorMessage="1" sqref="AB61:AB63">
      <formula1>$G$23:$G$24</formula1>
    </dataValidation>
    <dataValidation type="list" allowBlank="1" showInputMessage="1" showErrorMessage="1" sqref="P61:P63">
      <formula1>$E$36:$E$38</formula1>
    </dataValidation>
    <dataValidation type="list" allowBlank="1" showInputMessage="1" showErrorMessage="1" sqref="H61:H63 M61:M63">
      <formula1>$D$30:$D$34</formula1>
    </dataValidation>
    <dataValidation type="list" allowBlank="1" showInputMessage="1" showErrorMessage="1" sqref="AB14:AB18 E16 E14 E18 P14 P16 P18">
      <formula1>#REF!</formula1>
    </dataValidation>
    <dataValidation type="list" allowBlank="1" showInputMessage="1" showErrorMessage="1" sqref="N51:N55">
      <formula1>IF(E51="Riesgo de Corrupción",$F$20:$F$72,$D$22:$D$28)</formula1>
    </dataValidation>
    <dataValidation type="list" allowBlank="1" showInputMessage="1" showErrorMessage="1" sqref="I51:I55">
      <formula1>IF(E51="Riesgo de Corrupción",$F$20:$F$72,$D$22:$D$28)</formula1>
    </dataValidation>
    <dataValidation type="list" allowBlank="1" showInputMessage="1" showErrorMessage="1" sqref="H19 M19">
      <formula1>$D$19:$D$72</formula1>
    </dataValidation>
    <dataValidation type="list" allowBlank="1" showInputMessage="1" showErrorMessage="1" sqref="N19">
      <formula1>IF(E19="Riesgo de Corrupción",#REF!,$D$19:$D$72)</formula1>
    </dataValidation>
    <dataValidation type="list" allowBlank="1" showInputMessage="1" showErrorMessage="1" sqref="I19">
      <formula1>IF(E19="Riesgo de Corrupción",#REF!,$D$19:$D$72)</formula1>
    </dataValidation>
  </dataValidations>
  <printOptions horizontalCentered="1" verticalCentered="1"/>
  <pageMargins left="0" right="0" top="0" bottom="0" header="0" footer="0"/>
  <pageSetup paperSize="9" scale="3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B25"/>
  <sheetViews>
    <sheetView showGridLines="0" zoomScale="80" zoomScaleNormal="80" workbookViewId="0">
      <selection activeCell="C10" sqref="C10"/>
    </sheetView>
  </sheetViews>
  <sheetFormatPr baseColWidth="10" defaultRowHeight="15" x14ac:dyDescent="0.25"/>
  <cols>
    <col min="1" max="1" width="28.85546875" style="1" customWidth="1"/>
    <col min="3" max="3" width="31.140625" customWidth="1"/>
  </cols>
  <sheetData>
    <row r="8" spans="1:2" x14ac:dyDescent="0.25">
      <c r="A8" s="87"/>
      <c r="B8" s="88"/>
    </row>
    <row r="9" spans="1:2" x14ac:dyDescent="0.25">
      <c r="A9" s="87"/>
      <c r="B9" s="88"/>
    </row>
    <row r="10" spans="1:2" x14ac:dyDescent="0.25">
      <c r="A10" s="87"/>
      <c r="B10" s="88"/>
    </row>
    <row r="11" spans="1:2" x14ac:dyDescent="0.25">
      <c r="A11" s="87"/>
      <c r="B11" s="88"/>
    </row>
    <row r="12" spans="1:2" x14ac:dyDescent="0.25">
      <c r="A12" s="87"/>
      <c r="B12" s="88"/>
    </row>
    <row r="20" spans="1:2" x14ac:dyDescent="0.25">
      <c r="A20" s="3" t="s">
        <v>371</v>
      </c>
      <c r="B20" s="86">
        <v>31</v>
      </c>
    </row>
    <row r="21" spans="1:2" x14ac:dyDescent="0.25">
      <c r="A21" s="3" t="s">
        <v>373</v>
      </c>
      <c r="B21" s="86">
        <v>2</v>
      </c>
    </row>
    <row r="22" spans="1:2" x14ac:dyDescent="0.25">
      <c r="A22" s="3" t="s">
        <v>370</v>
      </c>
      <c r="B22" s="86">
        <v>15</v>
      </c>
    </row>
    <row r="23" spans="1:2" x14ac:dyDescent="0.25">
      <c r="A23" s="3" t="s">
        <v>372</v>
      </c>
      <c r="B23" s="86">
        <v>5</v>
      </c>
    </row>
    <row r="24" spans="1:2" x14ac:dyDescent="0.25">
      <c r="A24" s="3" t="s">
        <v>374</v>
      </c>
      <c r="B24" s="86">
        <v>6</v>
      </c>
    </row>
    <row r="25" spans="1:2" x14ac:dyDescent="0.25">
      <c r="A25" s="3" t="s">
        <v>369</v>
      </c>
      <c r="B25" s="86">
        <v>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9"/>
  <sheetViews>
    <sheetView showGridLines="0" zoomScale="80" zoomScaleNormal="80" workbookViewId="0">
      <selection activeCell="R41" sqref="R41"/>
    </sheetView>
  </sheetViews>
  <sheetFormatPr baseColWidth="10" defaultRowHeight="15" x14ac:dyDescent="0.25"/>
  <cols>
    <col min="1" max="1" width="11.42578125" style="16"/>
    <col min="2" max="2" width="12.5703125" style="1" customWidth="1"/>
    <col min="3" max="3" width="11.7109375" style="1" customWidth="1"/>
    <col min="4" max="16384" width="11.42578125" style="16"/>
  </cols>
  <sheetData>
    <row r="3" spans="2:7" ht="41.25" customHeight="1" x14ac:dyDescent="0.25">
      <c r="B3" s="16"/>
      <c r="C3" s="15"/>
      <c r="D3" s="10"/>
      <c r="E3" s="10"/>
      <c r="F3" s="10"/>
      <c r="G3" s="10"/>
    </row>
    <row r="4" spans="2:7" x14ac:dyDescent="0.25">
      <c r="B4" s="16"/>
      <c r="C4" s="15"/>
      <c r="D4" s="11" t="s">
        <v>363</v>
      </c>
      <c r="E4" s="12" t="s">
        <v>366</v>
      </c>
      <c r="F4" s="13" t="s">
        <v>367</v>
      </c>
      <c r="G4" s="14" t="s">
        <v>368</v>
      </c>
    </row>
    <row r="5" spans="2:7" ht="30" x14ac:dyDescent="0.25">
      <c r="B5" s="16"/>
      <c r="C5" s="3" t="s">
        <v>364</v>
      </c>
      <c r="D5" s="89">
        <v>16</v>
      </c>
      <c r="E5" s="89">
        <v>38</v>
      </c>
      <c r="F5" s="89">
        <v>11</v>
      </c>
      <c r="G5" s="89">
        <v>3</v>
      </c>
    </row>
    <row r="6" spans="2:7" ht="30" x14ac:dyDescent="0.25">
      <c r="B6" s="16"/>
      <c r="C6" s="3" t="s">
        <v>365</v>
      </c>
      <c r="D6" s="89">
        <v>11</v>
      </c>
      <c r="E6" s="89">
        <v>27</v>
      </c>
      <c r="F6" s="89">
        <v>24</v>
      </c>
      <c r="G6" s="89">
        <v>6</v>
      </c>
    </row>
    <row r="7" spans="2:7" x14ac:dyDescent="0.25">
      <c r="B7" s="16"/>
      <c r="C7" s="16"/>
    </row>
    <row r="8" spans="2:7" x14ac:dyDescent="0.25">
      <c r="B8" s="16"/>
      <c r="C8" s="16"/>
    </row>
    <row r="9" spans="2:7" x14ac:dyDescent="0.25">
      <c r="B9" s="16"/>
      <c r="C9" s="1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topLeftCell="A5" zoomScale="50" zoomScaleNormal="50" workbookViewId="0">
      <selection activeCell="AH27" sqref="AH27"/>
    </sheetView>
  </sheetViews>
  <sheetFormatPr baseColWidth="10" defaultRowHeight="15" x14ac:dyDescent="0.25"/>
  <cols>
    <col min="1" max="1" width="29" style="1" customWidth="1"/>
  </cols>
  <sheetData>
    <row r="1" spans="1:7" x14ac:dyDescent="0.25">
      <c r="B1" s="136"/>
      <c r="C1" s="136"/>
      <c r="D1" s="136"/>
      <c r="E1" s="2"/>
    </row>
    <row r="2" spans="1:7" s="2" customFormat="1" x14ac:dyDescent="0.25">
      <c r="A2" s="3"/>
      <c r="B2" s="5" t="s">
        <v>363</v>
      </c>
      <c r="C2" s="6" t="s">
        <v>366</v>
      </c>
      <c r="D2" s="7" t="s">
        <v>367</v>
      </c>
      <c r="E2" s="8" t="s">
        <v>368</v>
      </c>
      <c r="G2" s="4" t="s">
        <v>362</v>
      </c>
    </row>
    <row r="3" spans="1:7" ht="52.5" customHeight="1" x14ac:dyDescent="0.25">
      <c r="A3" s="17" t="s">
        <v>104</v>
      </c>
      <c r="B3" s="9">
        <v>0</v>
      </c>
      <c r="C3" s="9">
        <v>1</v>
      </c>
      <c r="D3" s="9">
        <v>2</v>
      </c>
      <c r="E3" s="9">
        <v>0</v>
      </c>
      <c r="G3" s="9">
        <v>3</v>
      </c>
    </row>
    <row r="4" spans="1:7" ht="63.75" customHeight="1" x14ac:dyDescent="0.25">
      <c r="A4" s="17" t="s">
        <v>113</v>
      </c>
      <c r="B4" s="9">
        <v>0</v>
      </c>
      <c r="C4" s="9">
        <v>0</v>
      </c>
      <c r="D4" s="9">
        <v>3</v>
      </c>
      <c r="E4" s="9">
        <v>0</v>
      </c>
      <c r="G4" s="9">
        <v>3</v>
      </c>
    </row>
    <row r="5" spans="1:7" ht="57.75" customHeight="1" x14ac:dyDescent="0.25">
      <c r="A5" s="18" t="s">
        <v>124</v>
      </c>
      <c r="B5" s="9">
        <v>0</v>
      </c>
      <c r="C5" s="9">
        <v>2</v>
      </c>
      <c r="D5" s="9">
        <v>2</v>
      </c>
      <c r="E5" s="9">
        <v>0</v>
      </c>
      <c r="G5" s="9">
        <v>5</v>
      </c>
    </row>
    <row r="6" spans="1:7" ht="52.5" customHeight="1" x14ac:dyDescent="0.25">
      <c r="A6" s="19" t="s">
        <v>131</v>
      </c>
      <c r="B6" s="9">
        <v>1</v>
      </c>
      <c r="C6" s="9">
        <v>0</v>
      </c>
      <c r="D6" s="9">
        <v>1</v>
      </c>
      <c r="E6" s="9">
        <v>0</v>
      </c>
      <c r="G6" s="9">
        <v>2</v>
      </c>
    </row>
    <row r="7" spans="1:7" ht="31.5" customHeight="1" x14ac:dyDescent="0.25">
      <c r="A7" s="19" t="s">
        <v>135</v>
      </c>
      <c r="B7" s="9">
        <v>0</v>
      </c>
      <c r="C7" s="9">
        <v>0</v>
      </c>
      <c r="D7" s="9">
        <v>2</v>
      </c>
      <c r="E7" s="9">
        <v>0</v>
      </c>
      <c r="G7" s="9">
        <v>1</v>
      </c>
    </row>
    <row r="8" spans="1:7" ht="51.75" customHeight="1" x14ac:dyDescent="0.25">
      <c r="A8" s="19" t="s">
        <v>359</v>
      </c>
      <c r="B8" s="9">
        <v>1</v>
      </c>
      <c r="C8" s="9">
        <v>1</v>
      </c>
      <c r="D8" s="9">
        <v>0</v>
      </c>
      <c r="E8" s="9">
        <v>0</v>
      </c>
      <c r="G8" s="9">
        <v>2</v>
      </c>
    </row>
    <row r="9" spans="1:7" ht="41.25" customHeight="1" x14ac:dyDescent="0.25">
      <c r="A9" s="19" t="s">
        <v>360</v>
      </c>
      <c r="B9" s="9">
        <v>2</v>
      </c>
      <c r="C9" s="9">
        <v>2</v>
      </c>
      <c r="D9" s="9">
        <v>6</v>
      </c>
      <c r="E9" s="9">
        <v>2</v>
      </c>
      <c r="G9" s="9">
        <v>12</v>
      </c>
    </row>
    <row r="10" spans="1:7" ht="50.25" customHeight="1" x14ac:dyDescent="0.25">
      <c r="A10" s="19" t="s">
        <v>330</v>
      </c>
      <c r="B10" s="22">
        <v>1</v>
      </c>
      <c r="C10" s="22">
        <v>2</v>
      </c>
      <c r="D10" s="22">
        <v>0</v>
      </c>
      <c r="E10" s="22">
        <v>0</v>
      </c>
      <c r="F10" s="23"/>
      <c r="G10" s="22">
        <v>3</v>
      </c>
    </row>
    <row r="11" spans="1:7" ht="63" customHeight="1" x14ac:dyDescent="0.25">
      <c r="A11" s="19" t="s">
        <v>193</v>
      </c>
      <c r="B11" s="9">
        <v>0</v>
      </c>
      <c r="C11" s="9">
        <v>0</v>
      </c>
      <c r="D11" s="9">
        <v>1</v>
      </c>
      <c r="E11" s="9">
        <v>0</v>
      </c>
      <c r="G11" s="9">
        <v>1</v>
      </c>
    </row>
    <row r="12" spans="1:7" ht="49.5" customHeight="1" x14ac:dyDescent="0.25">
      <c r="A12" s="19" t="s">
        <v>356</v>
      </c>
      <c r="B12" s="9">
        <v>3</v>
      </c>
      <c r="C12" s="9">
        <v>2</v>
      </c>
      <c r="D12" s="9">
        <v>0</v>
      </c>
      <c r="E12" s="9">
        <v>0</v>
      </c>
      <c r="G12" s="9">
        <v>5</v>
      </c>
    </row>
    <row r="13" spans="1:7" ht="57.75" customHeight="1" x14ac:dyDescent="0.25">
      <c r="A13" s="20" t="s">
        <v>290</v>
      </c>
      <c r="B13" s="9">
        <v>0</v>
      </c>
      <c r="C13" s="9">
        <v>3</v>
      </c>
      <c r="D13" s="9">
        <v>0</v>
      </c>
      <c r="E13" s="9">
        <v>1</v>
      </c>
      <c r="G13" s="9">
        <v>4</v>
      </c>
    </row>
    <row r="14" spans="1:7" ht="51.75" customHeight="1" x14ac:dyDescent="0.25">
      <c r="A14" s="20" t="s">
        <v>235</v>
      </c>
      <c r="B14" s="9">
        <v>0</v>
      </c>
      <c r="C14" s="9">
        <v>2</v>
      </c>
      <c r="D14" s="9">
        <v>2</v>
      </c>
      <c r="E14" s="9">
        <v>0</v>
      </c>
      <c r="G14" s="9">
        <v>4</v>
      </c>
    </row>
    <row r="15" spans="1:7" ht="51" customHeight="1" x14ac:dyDescent="0.25">
      <c r="A15" s="20" t="s">
        <v>248</v>
      </c>
      <c r="B15" s="9">
        <v>1</v>
      </c>
      <c r="C15" s="9">
        <v>4</v>
      </c>
      <c r="D15" s="9">
        <v>3</v>
      </c>
      <c r="E15" s="9">
        <v>0</v>
      </c>
      <c r="G15" s="9">
        <v>8</v>
      </c>
    </row>
    <row r="16" spans="1:7" ht="42.75" customHeight="1" x14ac:dyDescent="0.25">
      <c r="A16" s="20" t="s">
        <v>271</v>
      </c>
      <c r="B16" s="9">
        <v>1</v>
      </c>
      <c r="C16" s="9">
        <v>4</v>
      </c>
      <c r="D16" s="9">
        <v>0</v>
      </c>
      <c r="E16" s="9">
        <v>0</v>
      </c>
      <c r="G16" s="9">
        <v>5</v>
      </c>
    </row>
    <row r="17" spans="1:7" ht="44.25" customHeight="1" x14ac:dyDescent="0.25">
      <c r="A17" s="20" t="s">
        <v>361</v>
      </c>
      <c r="B17" s="9">
        <v>0</v>
      </c>
      <c r="C17" s="9">
        <v>0</v>
      </c>
      <c r="D17" s="9">
        <v>0</v>
      </c>
      <c r="E17" s="9">
        <v>3</v>
      </c>
      <c r="G17" s="9">
        <v>3</v>
      </c>
    </row>
    <row r="18" spans="1:7" ht="57" customHeight="1" x14ac:dyDescent="0.25">
      <c r="A18" s="21" t="s">
        <v>289</v>
      </c>
      <c r="B18" s="9">
        <v>0</v>
      </c>
      <c r="C18" s="9">
        <v>4</v>
      </c>
      <c r="D18" s="9">
        <v>3</v>
      </c>
      <c r="E18" s="9">
        <v>0</v>
      </c>
      <c r="G18" s="9">
        <v>7</v>
      </c>
    </row>
    <row r="19" spans="1:7" x14ac:dyDescent="0.25">
      <c r="B19">
        <f>SUM(B3:B18)</f>
        <v>10</v>
      </c>
      <c r="C19">
        <f>SUM(C3:C18)</f>
        <v>27</v>
      </c>
      <c r="D19">
        <f>SUM(D3:D18)</f>
        <v>25</v>
      </c>
      <c r="E19">
        <f>SUM(E3:E18)</f>
        <v>6</v>
      </c>
      <c r="G19" s="2">
        <f>SUM(G3:G18)</f>
        <v>68</v>
      </c>
    </row>
  </sheetData>
  <mergeCells count="1">
    <mergeCell ref="B1:D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de Riesgos Gestión</vt:lpstr>
      <vt:lpstr>Tipos de riesgos ANT V1 2017</vt:lpstr>
      <vt:lpstr>Análisis global ANT V1</vt:lpstr>
      <vt:lpstr>Riesgo residual por Proceso V1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Carlos Orozco Zequeda</dc:creator>
  <cp:lastModifiedBy>hp</cp:lastModifiedBy>
  <cp:lastPrinted>2017-03-09T19:10:26Z</cp:lastPrinted>
  <dcterms:created xsi:type="dcterms:W3CDTF">2017-02-14T13:15:27Z</dcterms:created>
  <dcterms:modified xsi:type="dcterms:W3CDTF">2017-06-20T23:01:19Z</dcterms:modified>
</cp:coreProperties>
</file>