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ILIBETH AGUILERA P\Desktop\ANT 2020\SERGIO\"/>
    </mc:Choice>
  </mc:AlternateContent>
  <bookViews>
    <workbookView xWindow="0" yWindow="0" windowWidth="20490" windowHeight="7350"/>
  </bookViews>
  <sheets>
    <sheet name="PMA" sheetId="1" r:id="rId1"/>
    <sheet name="Instructivo PMA" sheetId="4" r:id="rId2"/>
    <sheet name="Hoja1" sheetId="5" r:id="rId3"/>
  </sheets>
  <definedNames>
    <definedName name="_xlnm._FilterDatabase" localSheetId="0" hidden="1">PMA!$A$11:$Y$36</definedName>
    <definedName name="_xlnm.Print_Area" localSheetId="0">PMA!$A$1:$AC$38</definedName>
    <definedName name="_xlnm.Print_Titles" localSheetId="0">PMA!$9:$11</definedName>
  </definedNames>
  <calcPr calcId="162913"/>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1" i="5" l="1"/>
  <c r="DE12" i="1" l="1"/>
  <c r="DE29" i="1" s="1"/>
  <c r="DE15" i="1"/>
  <c r="DE30" i="1" s="1"/>
  <c r="DE26" i="1"/>
  <c r="DE36" i="1" s="1"/>
  <c r="DE25" i="1"/>
  <c r="DE35" i="1" s="1"/>
  <c r="DE23" i="1"/>
  <c r="DE34" i="1" s="1"/>
  <c r="DE22" i="1"/>
  <c r="DE33" i="1" s="1"/>
  <c r="DE20" i="1"/>
  <c r="DE32" i="1" s="1"/>
  <c r="DE18" i="1"/>
  <c r="DE31" i="1" s="1"/>
  <c r="I28" i="1"/>
  <c r="I27" i="1"/>
  <c r="CY26" i="1"/>
  <c r="CS26" i="1"/>
  <c r="CS36" i="1" s="1"/>
  <c r="CM26" i="1"/>
  <c r="CM36" i="1" s="1"/>
  <c r="CG26" i="1"/>
  <c r="CG36" i="1" s="1"/>
  <c r="BX26" i="1"/>
  <c r="BX36" i="1" s="1"/>
  <c r="BO26" i="1"/>
  <c r="BO36" i="1" s="1"/>
  <c r="BF26" i="1"/>
  <c r="BF36" i="1" s="1"/>
  <c r="AW26" i="1"/>
  <c r="AW36" i="1" s="1"/>
  <c r="AN26" i="1"/>
  <c r="AN36" i="1" s="1"/>
  <c r="AE26" i="1"/>
  <c r="AE36" i="1" s="1"/>
  <c r="R26" i="1"/>
  <c r="R36" i="1" s="1"/>
  <c r="L26" i="1"/>
  <c r="L36" i="1" s="1"/>
  <c r="I26" i="1"/>
  <c r="CY25" i="1"/>
  <c r="CS25" i="1"/>
  <c r="CS35" i="1" s="1"/>
  <c r="CM25" i="1"/>
  <c r="CM35" i="1" s="1"/>
  <c r="CG25" i="1"/>
  <c r="CG35" i="1" s="1"/>
  <c r="BX25" i="1"/>
  <c r="BX35" i="1" s="1"/>
  <c r="BO25" i="1"/>
  <c r="BO35" i="1" s="1"/>
  <c r="BF25" i="1"/>
  <c r="BF35" i="1" s="1"/>
  <c r="AW25" i="1"/>
  <c r="AW35" i="1" s="1"/>
  <c r="AN25" i="1"/>
  <c r="AN35" i="1" s="1"/>
  <c r="AD25" i="1"/>
  <c r="AE25" i="1" s="1"/>
  <c r="AE35" i="1" s="1"/>
  <c r="R25" i="1"/>
  <c r="R35" i="1" s="1"/>
  <c r="L25" i="1"/>
  <c r="L35" i="1" s="1"/>
  <c r="I25" i="1"/>
  <c r="I24" i="1"/>
  <c r="CY23" i="1"/>
  <c r="CS23" i="1"/>
  <c r="CS34" i="1" s="1"/>
  <c r="CM23" i="1"/>
  <c r="CM34" i="1" s="1"/>
  <c r="CG23" i="1"/>
  <c r="CG34" i="1" s="1"/>
  <c r="BX23" i="1"/>
  <c r="BX34" i="1" s="1"/>
  <c r="BO23" i="1"/>
  <c r="BO34" i="1" s="1"/>
  <c r="BF23" i="1"/>
  <c r="BF34" i="1" s="1"/>
  <c r="AW23" i="1"/>
  <c r="AW34" i="1" s="1"/>
  <c r="AN23" i="1"/>
  <c r="AN34" i="1" s="1"/>
  <c r="AE23" i="1"/>
  <c r="AE34" i="1" s="1"/>
  <c r="R23" i="1"/>
  <c r="R34" i="1" s="1"/>
  <c r="L23" i="1"/>
  <c r="F34" i="1" s="1"/>
  <c r="I23" i="1"/>
  <c r="CY22" i="1"/>
  <c r="CS22" i="1"/>
  <c r="CS33" i="1" s="1"/>
  <c r="CM22" i="1"/>
  <c r="CM33" i="1" s="1"/>
  <c r="CG22" i="1"/>
  <c r="CG33" i="1" s="1"/>
  <c r="BX22" i="1"/>
  <c r="BX33" i="1" s="1"/>
  <c r="BO22" i="1"/>
  <c r="BO33" i="1" s="1"/>
  <c r="BF22" i="1"/>
  <c r="BF33" i="1" s="1"/>
  <c r="AW22" i="1"/>
  <c r="AW33" i="1" s="1"/>
  <c r="AN22" i="1"/>
  <c r="AN33" i="1" s="1"/>
  <c r="AE22" i="1"/>
  <c r="AE33" i="1" s="1"/>
  <c r="R22" i="1"/>
  <c r="R33" i="1" s="1"/>
  <c r="L22" i="1"/>
  <c r="L33" i="1" s="1"/>
  <c r="I22" i="1"/>
  <c r="I21" i="1"/>
  <c r="CY20" i="1"/>
  <c r="CS20" i="1"/>
  <c r="CS32" i="1" s="1"/>
  <c r="CM20" i="1"/>
  <c r="CM32" i="1" s="1"/>
  <c r="CG20" i="1"/>
  <c r="CG32" i="1" s="1"/>
  <c r="BX20" i="1"/>
  <c r="BX32" i="1" s="1"/>
  <c r="BO20" i="1"/>
  <c r="BO32" i="1" s="1"/>
  <c r="BF20" i="1"/>
  <c r="BF32" i="1" s="1"/>
  <c r="AW20" i="1"/>
  <c r="AW32" i="1" s="1"/>
  <c r="AN20" i="1"/>
  <c r="AN32" i="1" s="1"/>
  <c r="AE20" i="1"/>
  <c r="AE32" i="1" s="1"/>
  <c r="R20" i="1"/>
  <c r="R32" i="1" s="1"/>
  <c r="L20" i="1"/>
  <c r="F32" i="1" s="1"/>
  <c r="I20" i="1"/>
  <c r="AM19" i="1"/>
  <c r="I19" i="1"/>
  <c r="CY18" i="1"/>
  <c r="CS18" i="1"/>
  <c r="CS31" i="1" s="1"/>
  <c r="CM18" i="1"/>
  <c r="CM31" i="1" s="1"/>
  <c r="CG18" i="1"/>
  <c r="CG31" i="1" s="1"/>
  <c r="BX18" i="1"/>
  <c r="BX31" i="1" s="1"/>
  <c r="BO18" i="1"/>
  <c r="BO31" i="1" s="1"/>
  <c r="BF18" i="1"/>
  <c r="BF31" i="1" s="1"/>
  <c r="AW18" i="1"/>
  <c r="AW31" i="1" s="1"/>
  <c r="AN18" i="1"/>
  <c r="AN31" i="1" s="1"/>
  <c r="AE18" i="1"/>
  <c r="AE31" i="1" s="1"/>
  <c r="R18" i="1"/>
  <c r="R31" i="1" s="1"/>
  <c r="L18" i="1"/>
  <c r="L31" i="1" s="1"/>
  <c r="I18" i="1"/>
  <c r="I17" i="1"/>
  <c r="I16" i="1"/>
  <c r="CY15" i="1"/>
  <c r="CS15" i="1"/>
  <c r="CS30" i="1" s="1"/>
  <c r="CM15" i="1"/>
  <c r="CM30" i="1" s="1"/>
  <c r="CG15" i="1"/>
  <c r="CG30" i="1" s="1"/>
  <c r="BX15" i="1"/>
  <c r="BX30" i="1" s="1"/>
  <c r="BO15" i="1"/>
  <c r="BO30" i="1" s="1"/>
  <c r="BF15" i="1"/>
  <c r="BF30" i="1" s="1"/>
  <c r="AW15" i="1"/>
  <c r="AW30" i="1" s="1"/>
  <c r="AN15" i="1"/>
  <c r="AN30" i="1" s="1"/>
  <c r="AE15" i="1"/>
  <c r="AE30" i="1" s="1"/>
  <c r="R15" i="1"/>
  <c r="R30" i="1" s="1"/>
  <c r="L15" i="1"/>
  <c r="F30" i="1" s="1"/>
  <c r="I15" i="1"/>
  <c r="I14" i="1"/>
  <c r="I13" i="1"/>
  <c r="CY12" i="1"/>
  <c r="CS12" i="1"/>
  <c r="CS29" i="1" s="1"/>
  <c r="CM12" i="1"/>
  <c r="CM29" i="1" s="1"/>
  <c r="CG12" i="1"/>
  <c r="CG29" i="1" s="1"/>
  <c r="BX12" i="1"/>
  <c r="BX29" i="1" s="1"/>
  <c r="BO12" i="1"/>
  <c r="BO29" i="1" s="1"/>
  <c r="BF12" i="1"/>
  <c r="BF29" i="1" s="1"/>
  <c r="AW12" i="1"/>
  <c r="AW29" i="1" s="1"/>
  <c r="AN12" i="1"/>
  <c r="AN29" i="1" s="1"/>
  <c r="AE12" i="1"/>
  <c r="R12" i="1"/>
  <c r="R29" i="1" s="1"/>
  <c r="L12" i="1"/>
  <c r="L29" i="1" s="1"/>
  <c r="I12" i="1"/>
  <c r="BO38" i="1" l="1"/>
  <c r="DE38" i="1"/>
  <c r="CS38" i="1"/>
  <c r="AW38" i="1"/>
  <c r="CG38" i="1"/>
  <c r="F36" i="1"/>
  <c r="AN38" i="1"/>
  <c r="BX38" i="1"/>
  <c r="R38" i="1"/>
  <c r="BF38" i="1"/>
  <c r="CM38" i="1"/>
  <c r="AE29" i="1"/>
  <c r="AE38" i="1" s="1"/>
  <c r="L30" i="1"/>
  <c r="L32" i="1"/>
  <c r="L34" i="1"/>
  <c r="F29" i="1"/>
  <c r="F31" i="1"/>
  <c r="F33" i="1"/>
  <c r="F35" i="1"/>
  <c r="L38" i="1" l="1"/>
  <c r="E38" i="1"/>
</calcChain>
</file>

<file path=xl/comments1.xml><?xml version="1.0" encoding="utf-8"?>
<comments xmlns="http://schemas.openxmlformats.org/spreadsheetml/2006/main">
  <authors>
    <author>Maria Elvira Zea</author>
    <author>HERNAN ALONSO RODRIGUEZ MORA</author>
  </authors>
  <commentList>
    <comment ref="O10" authorId="0" shapeId="0">
      <text>
        <r>
          <rPr>
            <sz val="9"/>
            <color rgb="FF000000"/>
            <rFont val="Tahoma"/>
            <family val="2"/>
          </rPr>
          <t xml:space="preserve">Dejar las observaciones frente al cumplimiento y efectividad de las tareas implementadas. 
</t>
        </r>
      </text>
    </comment>
    <comment ref="U10" authorId="0" shapeId="0">
      <text>
        <r>
          <rPr>
            <sz val="9"/>
            <color rgb="FF000000"/>
            <rFont val="Tahoma"/>
            <family val="2"/>
          </rPr>
          <t xml:space="preserve">Dejar las observaciones frente al cumplimiento y efectividad de las tareas implementadas. 
</t>
        </r>
      </text>
    </comment>
    <comment ref="W10" authorId="1" shapeId="0">
      <text>
        <r>
          <rPr>
            <b/>
            <sz val="9"/>
            <color rgb="FF000000"/>
            <rFont val="Tahoma"/>
            <family val="2"/>
          </rPr>
          <t xml:space="preserve">Fecha en que se cierra completamente el hallazgo
</t>
        </r>
      </text>
    </comment>
    <comment ref="X10" authorId="1" shapeId="0">
      <text>
        <r>
          <rPr>
            <b/>
            <sz val="9"/>
            <color rgb="FF000000"/>
            <rFont val="Tahoma"/>
            <family val="2"/>
          </rPr>
          <t>Número de radicado con el cual la entidad realiza el cierre del hallazgo</t>
        </r>
      </text>
    </comment>
    <comment ref="Z10" authorId="1" shapeId="0">
      <text>
        <r>
          <rPr>
            <b/>
            <sz val="9"/>
            <color rgb="FF000000"/>
            <rFont val="Tahoma"/>
            <family val="2"/>
          </rPr>
          <t xml:space="preserve">Fecha en que se cierra completamente el hallazgo
</t>
        </r>
      </text>
    </comment>
    <comment ref="AA10" authorId="1" shapeId="0">
      <text>
        <r>
          <rPr>
            <b/>
            <sz val="9"/>
            <color rgb="FF000000"/>
            <rFont val="Tahoma"/>
            <family val="2"/>
          </rPr>
          <t>Número de radicado con el cual la entidad realiza el cierre del hallazgo</t>
        </r>
      </text>
    </comment>
    <comment ref="AH10" authorId="0" shapeId="0">
      <text>
        <r>
          <rPr>
            <sz val="9"/>
            <color rgb="FF000000"/>
            <rFont val="Tahoma"/>
            <family val="2"/>
          </rPr>
          <t xml:space="preserve">Dejar las observaciones frente al cumplimiento y efectividad de las tareas implementadas. 
</t>
        </r>
      </text>
    </comment>
    <comment ref="AJ10" authorId="1" shapeId="0">
      <text>
        <r>
          <rPr>
            <b/>
            <sz val="9"/>
            <color rgb="FF000000"/>
            <rFont val="Tahoma"/>
            <family val="2"/>
          </rPr>
          <t xml:space="preserve">Fecha en que se cierra completamente el hallazgo
</t>
        </r>
      </text>
    </comment>
    <comment ref="AK10" authorId="1" shapeId="0">
      <text>
        <r>
          <rPr>
            <b/>
            <sz val="9"/>
            <color rgb="FF000000"/>
            <rFont val="Tahoma"/>
            <family val="2"/>
          </rPr>
          <t>Número de radicado con el cual la entidad realiza el cierre del hallazgo</t>
        </r>
      </text>
    </comment>
    <comment ref="AQ10" authorId="0" shapeId="0">
      <text>
        <r>
          <rPr>
            <sz val="9"/>
            <color rgb="FF000000"/>
            <rFont val="Tahoma"/>
            <family val="2"/>
          </rPr>
          <t xml:space="preserve">Dejar las observaciones frente al cumplimiento y efectividad de las tareas implementadas. 
</t>
        </r>
      </text>
    </comment>
    <comment ref="AS10" authorId="1" shapeId="0">
      <text>
        <r>
          <rPr>
            <b/>
            <sz val="9"/>
            <color rgb="FF000000"/>
            <rFont val="Tahoma"/>
            <family val="2"/>
          </rPr>
          <t xml:space="preserve">Fecha en que se cierra completamente el hallazgo
</t>
        </r>
      </text>
    </comment>
    <comment ref="AT10" authorId="1" shapeId="0">
      <text>
        <r>
          <rPr>
            <b/>
            <sz val="9"/>
            <color rgb="FF000000"/>
            <rFont val="Tahoma"/>
            <family val="2"/>
          </rPr>
          <t>Número de radicado con el cual la entidad realiza el cierre del hallazgo</t>
        </r>
      </text>
    </comment>
    <comment ref="AZ10" authorId="0" shapeId="0">
      <text>
        <r>
          <rPr>
            <sz val="9"/>
            <color rgb="FF000000"/>
            <rFont val="Tahoma"/>
            <family val="2"/>
          </rPr>
          <t xml:space="preserve">Dejar las observaciones frente al cumplimiento y efectividad de las tareas implementadas. 
</t>
        </r>
      </text>
    </comment>
    <comment ref="BB10" authorId="1" shapeId="0">
      <text>
        <r>
          <rPr>
            <b/>
            <sz val="9"/>
            <color rgb="FF000000"/>
            <rFont val="Tahoma"/>
            <family val="2"/>
          </rPr>
          <t xml:space="preserve">Fecha en que se cierra completamente el hallazgo
</t>
        </r>
      </text>
    </comment>
    <comment ref="BC10" authorId="1" shapeId="0">
      <text>
        <r>
          <rPr>
            <b/>
            <sz val="9"/>
            <color rgb="FF000000"/>
            <rFont val="Tahoma"/>
            <family val="2"/>
          </rPr>
          <t>Número de radicado con el cual la entidad realiza el cierre del hallazgo</t>
        </r>
      </text>
    </comment>
    <comment ref="BI10" authorId="0" shapeId="0">
      <text>
        <r>
          <rPr>
            <sz val="9"/>
            <color rgb="FF000000"/>
            <rFont val="Tahoma"/>
            <family val="2"/>
          </rPr>
          <t xml:space="preserve">Dejar las observaciones frente al cumplimiento y efectividad de las tareas implementadas. 
</t>
        </r>
      </text>
    </comment>
    <comment ref="BK10" authorId="1" shapeId="0">
      <text>
        <r>
          <rPr>
            <b/>
            <sz val="9"/>
            <color rgb="FF000000"/>
            <rFont val="Tahoma"/>
            <family val="2"/>
          </rPr>
          <t xml:space="preserve">Fecha en que se cierra completamente el hallazgo
</t>
        </r>
      </text>
    </comment>
    <comment ref="BL10" authorId="1" shapeId="0">
      <text>
        <r>
          <rPr>
            <b/>
            <sz val="9"/>
            <color rgb="FF000000"/>
            <rFont val="Tahoma"/>
            <family val="2"/>
          </rPr>
          <t>Número de radicado con el cual la entidad realiza el cierre del hallazgo</t>
        </r>
      </text>
    </comment>
    <comment ref="BR10" authorId="0" shapeId="0">
      <text>
        <r>
          <rPr>
            <sz val="9"/>
            <color rgb="FF000000"/>
            <rFont val="Tahoma"/>
            <family val="2"/>
          </rPr>
          <t xml:space="preserve">Dejar las observaciones frente al cumplimiento y efectividad de las tareas implementadas. 
</t>
        </r>
      </text>
    </comment>
    <comment ref="BT10" authorId="1" shapeId="0">
      <text>
        <r>
          <rPr>
            <b/>
            <sz val="9"/>
            <color rgb="FF000000"/>
            <rFont val="Tahoma"/>
            <family val="2"/>
          </rPr>
          <t xml:space="preserve">Fecha en que se cierra completamente el hallazgo
</t>
        </r>
      </text>
    </comment>
    <comment ref="BU10" authorId="1" shapeId="0">
      <text>
        <r>
          <rPr>
            <b/>
            <sz val="9"/>
            <color rgb="FF000000"/>
            <rFont val="Tahoma"/>
            <family val="2"/>
          </rPr>
          <t>Número de radicado con el cual la entidad realiza el cierre del hallazgo</t>
        </r>
      </text>
    </comment>
    <comment ref="CA10" authorId="0" shapeId="0">
      <text>
        <r>
          <rPr>
            <sz val="9"/>
            <color rgb="FF000000"/>
            <rFont val="Tahoma"/>
            <family val="2"/>
          </rPr>
          <t xml:space="preserve">Dejar las observaciones frente al cumplimiento y efectividad de las tareas implementadas. 
</t>
        </r>
      </text>
    </comment>
    <comment ref="CC10" authorId="1" shapeId="0">
      <text>
        <r>
          <rPr>
            <b/>
            <sz val="9"/>
            <color rgb="FF000000"/>
            <rFont val="Tahoma"/>
            <family val="2"/>
          </rPr>
          <t xml:space="preserve">Fecha en que se cierra completamente el hallazgo
</t>
        </r>
      </text>
    </comment>
    <comment ref="CD10" authorId="1" shapeId="0">
      <text>
        <r>
          <rPr>
            <b/>
            <sz val="9"/>
            <color rgb="FF000000"/>
            <rFont val="Tahoma"/>
            <family val="2"/>
          </rPr>
          <t>Número de radicado con el cual la entidad realiza el cierre del hallazgo</t>
        </r>
      </text>
    </comment>
  </commentList>
</comments>
</file>

<file path=xl/sharedStrings.xml><?xml version="1.0" encoding="utf-8"?>
<sst xmlns="http://schemas.openxmlformats.org/spreadsheetml/2006/main" count="1395" uniqueCount="557">
  <si>
    <t xml:space="preserve">Entidad: </t>
  </si>
  <si>
    <t xml:space="preserve">NIT: </t>
  </si>
  <si>
    <t xml:space="preserve">Representante Legal: </t>
  </si>
  <si>
    <t xml:space="preserve">Fecha de iniciación: </t>
  </si>
  <si>
    <t>Responsable del proceso:</t>
  </si>
  <si>
    <t>Fecha de finalización:</t>
  </si>
  <si>
    <t xml:space="preserve">Cargo: </t>
  </si>
  <si>
    <t>ITEM</t>
  </si>
  <si>
    <t>HALLAZGO</t>
  </si>
  <si>
    <t>Descripción  de  las Tareas</t>
  </si>
  <si>
    <t>EJECUCIÓN DE LAS  TAREAS</t>
  </si>
  <si>
    <t>PLAZO EN SEMANAS</t>
  </si>
  <si>
    <t>PORCENTAJE DE AVANCE DE LAS TAREAS</t>
  </si>
  <si>
    <t xml:space="preserve">PRODUCTOS </t>
  </si>
  <si>
    <t>AVANCE DE CUMPLIMIENTO DEL OBJETIVO</t>
  </si>
  <si>
    <t>DESCRIPCIÓN DE LOS AVANCES</t>
  </si>
  <si>
    <t>No. RADICADO</t>
  </si>
  <si>
    <t>EVIDENCIAS</t>
  </si>
  <si>
    <t>INICIO</t>
  </si>
  <si>
    <t>FINALIZACIÓN</t>
  </si>
  <si>
    <t>AVANCE DEL PLAN DE CUMPLIMIENTO (ACCIONES)</t>
  </si>
  <si>
    <t>Acción 1</t>
  </si>
  <si>
    <t>Acción 2</t>
  </si>
  <si>
    <t>Acción 3</t>
  </si>
  <si>
    <t>Acción 4</t>
  </si>
  <si>
    <t>Acción 5</t>
  </si>
  <si>
    <t>Acción 6</t>
  </si>
  <si>
    <t xml:space="preserve">Accion 7 </t>
  </si>
  <si>
    <t>Acción 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</si>
  <si>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</si>
  <si>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</si>
  <si>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</si>
  <si>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</si>
  <si>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</si>
  <si>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</si>
  <si>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</si>
  <si>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</si>
  <si>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</si>
  <si>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</si>
  <si>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ACCION 1</t>
  </si>
  <si>
    <t xml:space="preserve">ACCION 2 </t>
  </si>
  <si>
    <t>ACCION 3</t>
  </si>
  <si>
    <t>ACCION 4</t>
  </si>
  <si>
    <t>ACCION 5</t>
  </si>
  <si>
    <t>ACCION 6</t>
  </si>
  <si>
    <t>ACCION 7</t>
  </si>
  <si>
    <t>ACCION 8</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</si>
  <si>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</si>
  <si>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</si>
  <si>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</si>
  <si>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</si>
  <si>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</si>
  <si>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</si>
  <si>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</si>
  <si>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</si>
  <si>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</si>
  <si>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</si>
  <si>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</si>
  <si>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</si>
  <si>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</si>
  <si>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</si>
  <si>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</si>
  <si>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</si>
  <si>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</si>
  <si>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</si>
  <si>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</si>
  <si>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</si>
  <si>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</si>
  <si>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</si>
  <si>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</si>
  <si>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</si>
  <si>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</si>
  <si>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</si>
  <si>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</si>
  <si>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</si>
  <si>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</si>
  <si>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</si>
  <si>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Subdirectora Administrativa y Financiera</t>
  </si>
  <si>
    <t>Consolidar y complementar las TRD y el CCD de conformidad con el Acuerdo 04 del 2013 del AGN</t>
  </si>
  <si>
    <t>Proyecto TRD Y CCD para convalidación con AGN</t>
  </si>
  <si>
    <t>Proyecto PGD</t>
  </si>
  <si>
    <t>Implementar un formato de seguimiento a los lineamientos dados en Gestión Documental</t>
  </si>
  <si>
    <t>Formato Implementado</t>
  </si>
  <si>
    <t>Proyecto SIC</t>
  </si>
  <si>
    <t>Acta de Comité de Desarrollo Administrativo mediante la cual se aprueba el proyecto de SIC</t>
  </si>
  <si>
    <t>TRD y CCD convalidadas por el AGN</t>
  </si>
  <si>
    <t>Gestionar ante el AGN la convalidación las TRD y CCD.</t>
  </si>
  <si>
    <t>Elaborar, aprobar y gestionar la convalidación de las TRD y CCD de la Agencia Nacional de Tierras.</t>
  </si>
  <si>
    <t xml:space="preserve">Formular, aprobar y publicar el Programa de Gestión Documental (PGD), a corto, mediano y largo plazo, como parte del Plan Estratégico Institucional y del Plan de Acción Anual. </t>
  </si>
  <si>
    <t>Programa de Gestión Documental (GGD) aprobado  por el Comité de Desarrollo Administrativo mediante acta.</t>
  </si>
  <si>
    <t>Asegurar el control de los documentos en sus diferentes fases, mediante el Registros de Activos de Información, que cumplan con los estándares establecidos por el Ministerio Público y con aquellos dictados por el Archivo General de la Nación, en relación a la constitución de las Tablas de Retención Documental (TRD) y los inventarios documentales.</t>
  </si>
  <si>
    <t>Capacitar y actualizar a los funcionarios de la agencia, en alcance y desarrollo del PGD.</t>
  </si>
  <si>
    <t>Informe de Seguimiento Trimestral</t>
  </si>
  <si>
    <t>Garantizar la conservación documental y  transparencia en la administración de los expedientes de Historias Laborales al interior de la ANT.</t>
  </si>
  <si>
    <t>Formular el Plan de conservación documental y de preservación digital a largo plazo, con la estructura mínima requerida, articulados a la política de gestión documental.</t>
  </si>
  <si>
    <t>Aprobar y adoptar el Sistema Integrado de Conservación, garantizando el adecuado desarrollo de sus dos componentes (Plan de conservación documental y de preservación digital a largo plazo).</t>
  </si>
  <si>
    <t>Verificar y evaluar el adecuado cumplimiento de lo establecido en el Sistema Integrado de Conservación.</t>
  </si>
  <si>
    <t>Implementar el Sistema Integrado de Conservación, que permita garantizar al interior de la Agencia la conservación y preservación de toda la documentación,desde el momento de la producción, durante su período de vigencia, hasta su disposición final, de acuerdo con la valoración documental.</t>
  </si>
  <si>
    <t>Tablas de Retención Documental (TRD) y CDD aprobadas  por el Comité de Desarrollo Administrativo mediante acta.</t>
  </si>
  <si>
    <t>Presentar para aprobación del Comité de Desarrollo Adminsitrativo las TRD y el CCD.</t>
  </si>
  <si>
    <t xml:space="preserve">Gloria Elvira Ortiz </t>
  </si>
  <si>
    <t>OBJETIVOS</t>
  </si>
  <si>
    <t>Formular el Proyecto de Programa de Gestión Documental (PGD).</t>
  </si>
  <si>
    <t>Presentar para aprobación del Comité de Desarrollo Adminsitrativo el proyecto de Programa de Gestión Documental (PGD).</t>
  </si>
  <si>
    <t>Programa del Programa de Gestión Documental (GGD) socializado.</t>
  </si>
  <si>
    <t>Realizar seguimiento al control adecuado de los documentos (Inventario Documental), en las dependencia de la ANT.</t>
  </si>
  <si>
    <t>Informes de monitoreo trimestral</t>
  </si>
  <si>
    <t>Incluir en el Plan Anual de Capacitación 2018 temáticas asociadas con gestión documental</t>
  </si>
  <si>
    <t>Capacitaciones realizadas</t>
  </si>
  <si>
    <t>Plan Anual de capacitación aprobado, con temáticas de gestión documental incluidas</t>
  </si>
  <si>
    <t>Implementar en la Agencia los expedientes de archivo electrónico de acuerdo con la normatividad vigente.</t>
  </si>
  <si>
    <t>Cronograma de actividades ejecutado al 100%</t>
  </si>
  <si>
    <t>Realizar seguimiento trimestral a la implementación de los lineamientos dados para la organización de los archivos de gestión en la ANT</t>
  </si>
  <si>
    <t>Monitorer los archivos de gestión de la ANT, a fin de identificar el cumplimiento de los lineamientos establecidos para la organización de los mismos</t>
  </si>
  <si>
    <t xml:space="preserve">Realizar seguimiento trimestral a la adecuada conservación y control de expedientes de historias labores. </t>
  </si>
  <si>
    <t>Ejecutar el 100% de las capacitaciones programadas en el Plan Anual de Capacitación</t>
  </si>
  <si>
    <t>Formato FUID con descriptores validados</t>
  </si>
  <si>
    <t>Realizar la validación de los descriptores del Formato FUID a través de mesas de trabajo</t>
  </si>
  <si>
    <t>Publicar y socializar el Programa de Gestión Documental (PGD).</t>
  </si>
  <si>
    <t>Elaborar un cronograma de actividaes que conlleven a la implentación de los expedientes electrónicos de acuerdo con las TRD  adoptadas por la Agencia y con los elementos mínimos requeridos (Documentos electrónicos de archivo, Índice electrónico, Firma del índice electrónico y Metadatos o información virtual contenida en ellos)</t>
  </si>
  <si>
    <t>20 de septiembre de 2017 Acta No. 5 del Comité de Desarrollo Administrativo - Sesión Virtual</t>
  </si>
  <si>
    <t>Acta Comité</t>
  </si>
  <si>
    <t>Se formula el Programa de Gestión Documental PGD de la Agencia Nacional de Tierras.</t>
  </si>
  <si>
    <t>Mediante Comité de Desarrollo Administrativo desarrollado el 20 de diciembre de 2017, se aprueba el Programa de Gestión Documental PGD.</t>
  </si>
  <si>
    <t>Se realizará mesa de trabajo con corte al último trimestre del 2017 en el mes de enero de 2018, con el fin de validar los descriptores del FUID (Formato único de inventario documental).</t>
  </si>
  <si>
    <t>Se realizará mesa de trabajo con corte al último trimestre del 2017 en el mes de enero de 2018, para validar la información suministrada mediante el diligenciamiento del FUID.</t>
  </si>
  <si>
    <t>Se realizará mesa de trabajo con corte al último trimestre del 2017 en el mes de enero de 2018, con el objeto de realizar el debido seguimiento a la implementación de los lineamientos archivísticos.</t>
  </si>
  <si>
    <t>Se realizará mesa de trabajo con corte al último trimestre del 2017 en el mes de enero de 2018, para verificar que en la Ant se lleve una adecuada conservación y control de los expedientes de historias laborales.</t>
  </si>
  <si>
    <t>Radicación No: 20176201019662; entrega de TRD y CCD</t>
  </si>
  <si>
    <t>Radicación No: 20176200858672; entrega de PGD</t>
  </si>
  <si>
    <t>Miguel Samper Strouss</t>
  </si>
  <si>
    <t>Mediante Comité de Desarrollo Administrativo desarrollado el 20 de diciembre de 2017, se aprobaron las TRD y CCD de la ANT.</t>
  </si>
  <si>
    <t>La tarea se encuentra dentro de los términos para su ejecución.</t>
  </si>
  <si>
    <t>De conformidad con el Acuerdo 04 del 2013 del AGN, se consolida y completan las 29 Tablas de Retención Documental-TRD junto con el Cuadro de Clasificación Documental-CCD.</t>
  </si>
  <si>
    <t>Se evidenciaron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</si>
  <si>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Se evidenció el documento Programa de Gestión Documental.</t>
  </si>
  <si>
    <t xml:space="preserve">Las Tablas de Retención Documental-TRD de la entidad y el Cuadro de Clasificacón Documental-CCD, fueron aprobados el 20/12/2017 en el Comité de Desarrollo Administrativo Institucional. </t>
  </si>
  <si>
    <t xml:space="preserve">Se evidenció que el Programa de Gestión Documental fue aprobado el 20/12/2017 en el Comité de Desarrollo Administrativo Institucional. </t>
  </si>
  <si>
    <t>Se evidenció la creación del Formato Único de Inventario Documental-FUID.  De acuerdo con información suministrada por parte de personal del proceso, en mesa de trabajo programada para enero de 2018, se realizará la validación de los descriptores.</t>
  </si>
  <si>
    <t>Se evidenció la creación del Formato Único de Inventario Documental-FUID.  De acuerdo con información suministrada por parte de personal del proceso, los monitoreos serán realizados una vez sean validados los descriptores del FUID.</t>
  </si>
  <si>
    <t>Se creó formato único de inventario documental FUID, con el fin de realizar el seguimiento a los lineamientos archivísticos establecidos por la ANT. 
Actualmente se encuentra en proceso la incorporación del mismo en el Sistema de Gestión de la entidad.</t>
  </si>
  <si>
    <t>Formato Único de Inventario Documental-FUID</t>
  </si>
  <si>
    <t>Se evidenció la creación del Formato Único de Inventario Documental-FUID.  De acuerdo con información suministrada por parte de personal del proceso, a través de la información que se registre en este formato, se hará seguimiento a los lineamientos dados en Gestión Documental</t>
  </si>
  <si>
    <t>900,948,953-8</t>
  </si>
  <si>
    <t>Agencia Nacional de Tierras-ANT</t>
  </si>
  <si>
    <t>Avances reportado por responsable de ejecución</t>
  </si>
  <si>
    <t>De conformidad con el Acuerdo 04 del 2013 del AGN, se consolida y completan las 29 Tablas de Retención Documental TRD junto con el Cuadro de control documental CCD.</t>
  </si>
  <si>
    <t>Se adjunta CCD, TRD y acta de comité de aprobación</t>
  </si>
  <si>
    <t>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</si>
  <si>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Mediante Comité de Desarrollo Administrativo desarrollado el 20 de diciembre de 2017, se aprueban las TRD y CCD de la ANT.</t>
  </si>
  <si>
    <t>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</si>
  <si>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 xml:space="preserve">Con radicado de Orfeo 20186200027051 el 13 de febrero se remite al AGN las TRD para iniciar el proceso de Convalidación </t>
  </si>
  <si>
    <t>Oficio 20186200027051</t>
  </si>
  <si>
    <t>PGD Aprobado</t>
  </si>
  <si>
    <t>Se evidenció documento de Programa de Gestión Documental para la Agencia Nacional de Tierras, con fecha del 18/12/2017 versión 1.
Por lo anterior, se verificó un cumplimiento del 100% de la tarea establecida.</t>
  </si>
  <si>
    <t>Se evidenció Acta # 7 del Comité Institucional de Desarrollo Administrativo del 20 de diciembre de 2017, en el que se presenta y aprueba  el Programa de Gestión Documental.
Por lo anterior, se verificó un cumplimiento del 100% de la tarea establecida.</t>
  </si>
  <si>
    <t xml:space="preserve">El PGD de la ANT se encuentra publicado en la página web de la entidad. Así mismo, se han adelantado ejercicios de socialización. </t>
  </si>
  <si>
    <t xml:space="preserve">Listado de Asistencia. 
http://www.agenciadetierras.gov.co/wp-content/uploads/2018/01/PGD.pdf
</t>
  </si>
  <si>
    <t>Se evidenció que el Programa de Gestión Documental (PGD) de la Agencia Nacional de Tierras (ANT), se encuentra publicado en la página Web. Así mismo, se observó registro de asistencia de socialización del PGD del 08/02/2018.
Por lo anterior, se verificó un cumplimiento del 100% de la tarea establecida.</t>
  </si>
  <si>
    <t>Se realizaron mesas de trabajo durante el 2017 y el 2018  con el fin de validar los descriptores del FUID. Resultado de lo anterior se consolidó el Formato único de inventario documental - ADMBS-F-015</t>
  </si>
  <si>
    <t>Forma ADMBS-F-015 Inventario documental  
Matriz de seguimiento 2017</t>
  </si>
  <si>
    <t xml:space="preserve">Se han realizado mesas de trabajo de seguimiento desde el 2017. Resultado de las mismas se adjuntan los dos informes de seguimiento. </t>
  </si>
  <si>
    <t>Informes de seguimiento Diciembre 2017 y Marzo de 2018</t>
  </si>
  <si>
    <t>Dentro del Plan Institucional de Capacitación para la vigencia 2018, fueron contemplados en el Numeral 3.13. Cronograma, los lineamientos generales, las temáticas de capacitación y las fechas probables de ejecución. Dentro del lineamento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</si>
  <si>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Plan de Desarrollo de Talento Humano 2018
Plan de Trabajo</t>
  </si>
  <si>
    <t>Se evidenció el Plan de Desarrollo de Talento Humano 2018 "Construyendo Felicidad en la Agencia Nacional de Tierras" y el Plan de trabajo específico para los subtemas definidos. 
Por lo anterior, se verificó un cumplimiento del 100% de la tarea establecida.</t>
  </si>
  <si>
    <t>De acuerdo a la información suministrada por la Dependencia, aún no se ha considerado la elaboración del cronograma de actividades</t>
  </si>
  <si>
    <t>Se crea formato único de inventario documental FUID, con el fin de realizar el seguimiento a los lineamientos archivísticos establecidos por la ANT. 
Actualmente se encuentra pendiente de codificación</t>
  </si>
  <si>
    <t xml:space="preserve">Se adelantaron mesas de trabajo con las diferentes áreas. </t>
  </si>
  <si>
    <t>Matriz de Seguimiento 2017 y primer trimestre 2018</t>
  </si>
  <si>
    <t>Se observó matriz de levantamiento de información diligenciada.
La tarea se encuentra dentro de los términos para su ejecución.</t>
  </si>
  <si>
    <t>Matriz de Seguimiento 2017 y primer trimestre 2019</t>
  </si>
  <si>
    <t>Se elaboró la ficha de requerimientos técnicos mínimos para solicitar cotizaciones. Se encuentra en Estudios del Sector</t>
  </si>
  <si>
    <t xml:space="preserve">Ficha de Requerimientos </t>
  </si>
  <si>
    <t xml:space="preserve">Aún no se presenta avance </t>
  </si>
  <si>
    <r>
      <t>A la luz de la "</t>
    </r>
    <r>
      <rPr>
        <i/>
        <sz val="11"/>
        <rFont val="Arial Narrow"/>
        <family val="2"/>
      </rPr>
      <t>Guía de documento electrónico</t>
    </r>
    <r>
      <rPr>
        <sz val="11"/>
        <rFont val="Arial Narrow"/>
        <family val="2"/>
      </rPr>
      <t>" del AGN , se esta revisando el sistema Orfeo para identificar que requiere mejora y así proponer el cronograma correspondiente</t>
    </r>
  </si>
  <si>
    <t>Se evidenció la forma ADMBS-F-015 Formato Único de Inventario Documental - FUID, matriz de levantamiento de información 2017.
Por lo anterior, se verificó un cumplimiento del 100% de la tarea establecida.</t>
  </si>
  <si>
    <t xml:space="preserve">Se observó la disponibilidad en la intranet institucional  de la forma "ADMBS-F-015 Inventario Documental". Ver enlace: http://intranet.agenciadetierras.gov.co/index.php/administracion-de-bienes-y-servicios/ </t>
  </si>
  <si>
    <t>Se evidenció memorando N° 20186200027051 enviado el 29/01/2018 al Grupo de Evaluación Documental y Transferencia del Archivo general de la Nación (AGN), mediante el cual se presenta para su convalidación las TRD aprobadas por la Agencia Nacional de Tierras ANT</t>
  </si>
  <si>
    <r>
      <t>Se observó  la elaboración de 2 informes de seguimiento al Plan de Mejoramiento Archivístico con corte de diciembre de 2017 y marzo de 2018.   Los documentos en mención presentan  el  análisis  de  la  información  recolectada  en  las  dependencias  sobre  el estado de la documentación generada por ellas en el cumplimiento de las funciones asignadas,  en  cumplimiento  de  sus  responsabilidades,  teniendo  en  cuenta  las sensibilizaciones, y reuniones sostenidas con las mismas durante el año 2017.</t>
    </r>
    <r>
      <rPr>
        <sz val="11"/>
        <color indexed="8"/>
        <rFont val="Arial Narrow"/>
        <family val="2"/>
      </rPr>
      <t xml:space="preserve">
La tarea se encuentra dentro de los tiempos de ejecución.</t>
    </r>
  </si>
  <si>
    <t>Se observó  la elaboración de 2 informes de seguimiento al Plan de Mejoramiento Archivístico con corte de diciembre de 2017 y marzo de 2018.  Estos informes incorporan  los resultados obtenidos en  las 2  aplicaciones realizadas a la matriz de levantamiento de información elaborada .
La tarea se encuentra dentro de los términos para su ejecución.</t>
  </si>
  <si>
    <r>
      <rPr>
        <b/>
        <sz val="11"/>
        <rFont val="Arial Narrow"/>
        <family val="2"/>
      </rPr>
      <t>Hallazgo 1. Instrumentos Archivisticos.
1.1. T</t>
    </r>
    <r>
      <rPr>
        <sz val="11"/>
        <rFont val="Arial Narrow"/>
        <family val="2"/>
      </rPr>
      <t>abla de Retención Documental (TRD) y cuadros de clasificación documental (CCD) 
La Entidad no cuenta con las TRD convalidadas, ni con los CCD conforme a la producción documental de las dependencias y las ultimas reestructuraciones de la misma, por tanto presuntamente incumple lo establecido el acuerdo 04 de 2013</t>
    </r>
  </si>
  <si>
    <r>
      <rPr>
        <b/>
        <sz val="11"/>
        <rFont val="Arial Narrow"/>
        <family val="2"/>
      </rPr>
      <t xml:space="preserve">Hallazgo 1. Instrumentos Archivisticos. 1.2 </t>
    </r>
    <r>
      <rPr>
        <sz val="11"/>
        <rFont val="Arial Narrow"/>
        <family val="2"/>
      </rPr>
      <t>Programa de Gestión Documental (PGD)
La entidad no cuenta con PGD aprobado y publicado, motivo por el cual presuntamente incumple lo establecido en el articulo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r>
  </si>
  <si>
    <r>
      <rPr>
        <b/>
        <sz val="11"/>
        <rFont val="Arial Narrow"/>
        <family val="2"/>
      </rPr>
      <t>Hallazgo 1. Instrumentos Archivisticos</t>
    </r>
    <r>
      <rPr>
        <sz val="11"/>
        <rFont val="Arial Narrow"/>
        <family val="2"/>
      </rPr>
      <t>. 1.3. Inventario Documental (FUID)
La ANT no cuenta con inventarios documentales implementados para la totalidad de la documentación en gestión; en consecuencia presuntamente se encuentra incumpliendo lo regalmentado en el articulo 26 de a Ley 594 de 2000 y el articulo 7 de acuerdo 042 de 2002.</t>
    </r>
  </si>
  <si>
    <r>
      <rPr>
        <b/>
        <sz val="11"/>
        <rFont val="Arial Narrow"/>
        <family val="2"/>
      </rPr>
      <t>Hallazgo 2. Capacitación del Personal de Archivo</t>
    </r>
    <r>
      <rPr>
        <sz val="11"/>
        <rFont val="Arial Narrow"/>
        <family val="2"/>
      </rPr>
      <t xml:space="preserve">
No se han realizado capacitaciones en cuanto a gestión documental, según Plan Anual de Capacitación, ya que este se encuentra en proceso de formalización. Por lo anterior, la ANT presuntamente incumple lo establecido en el artículo 18 de la Ley 594 de 2000, así como lo establecido en el artículo 2.8.2.5.14 del Decreto 1080 de 2015.</t>
    </r>
  </si>
  <si>
    <r>
      <rPr>
        <b/>
        <sz val="11"/>
        <rFont val="Arial Narrow"/>
        <family val="2"/>
      </rPr>
      <t>Hallazgo 3. Unidad de Correspondencia</t>
    </r>
    <r>
      <rPr>
        <sz val="11"/>
        <rFont val="Arial Narrow"/>
        <family val="2"/>
      </rPr>
      <t xml:space="preserve">
La entidad presuntamente incumple con lo establecidp en los articulos No. 7 y No 9 del acuerdo 003 de 2015 en torno a la conformación de expedientes electrónicos y en cuanto a elementos del expedientes electrónico de archivo. </t>
    </r>
  </si>
  <si>
    <r>
      <rPr>
        <b/>
        <sz val="11"/>
        <rFont val="Arial Narrow"/>
        <family val="2"/>
      </rPr>
      <t>Hallazgo 4. Conformación de los Archivos Públicos.</t>
    </r>
    <r>
      <rPr>
        <sz val="11"/>
        <rFont val="Arial Narrow"/>
        <family val="2"/>
      </rPr>
      <t xml:space="preserve">
4.1. Organización de los Archivos de Gestión 
La Entidad no está aplicando en la totalidad de las dependencias todos los criterios de organización de los archivos de gestión; por lo anterior, la ANT presuntamente incumple con lo establecido en los acuerdo 042 de 2002 (organización de expedientes basados en las TRD, identificación de unidades documentales, inventario documental), Acuerdo 005 de 2013 (diligenciamiento de la hoja de control)</t>
    </r>
  </si>
  <si>
    <t>En atención a que las TRD  del a ANT se enuentran en proceso de convalidación con el AGN, es pertinente informar a la entidad que  solo una vez el instrumento TRD reúna todos los requisitos técnicos y normativos aprobados por el AGN (Convalidación), se podrán aplicar los tiempos de retención para determinar la disposición final de las series y subseries presentadas en las TRD, sin embargo, es conveniente aclarar que mientras se surte el proceso de evaluación y convalidación de las TRD , la entidad no debe descuidar la conformación de los expedientes, por lo que para ello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</si>
  <si>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t xml:space="preserve">Revisada la página web de la ANT, link http://www.agenciadetierras.gov.co/transparencia-y-acceso-a-la-informacion-publica/instrumentos-de-gestion-de-informacion-publica/programa-de-gestion-documental/, se evidenció el documetno PGD. 
Si bien la entidad ejecutó las actividades propuestas, para dar por superado el hallazgo es necesario el envió de las siguientes evidencias:
• Copia del concepto de aprobación del PGD por el Comité de Desarrollo Administrativo, (ítem 6 del artículo 2.8.2.1.16 y artículo 2.8.2.5.11 del decreto 1080)
• Copia del Acto administrativo de adopción artículo 2.8.5.2 del decreto 1080
</t>
  </si>
  <si>
    <t>Si bien sobre las tareas propuestas para superar el hallazgo, la entidad ha normalizado el formato FUID, para el seguimiento por parte del AGN, es necesario el envío de evidencias sobre los avances a la fecha, establecer el número de oficinas productoras de la entidad (según estructura orgánica) que cumplen con la implementación del FUID.
Es de precisar que la implementación del formato único de inventario documental, debe hacerse en medios que permitan su disponibilidad inmediata, seguridad, respaldo de la información, integridad, y control.
Se solicita el envío de las siguientes evidencias:
• Copia de inventarios Documentales completamente diligenciados de archivos de gestión por Oficina Productora.
• Procedimiento establecido por la entidad para la entrega de los cargos o por culminación de obligaciones contractuales, en el cual se incluya la entrega de los archivos mediante inventario documental.</t>
  </si>
  <si>
    <t>Si bien la entidad informa sobre la inclusión de  temática de Herramientas Informáticas y Ofimáticas, en la cual se desarrollaran todos los temas de Gestión Documental, en el "Plan de Desarrollo de Talento Humano", se solicita el envío de copia del referido documento dentro del Plan anual de capacitación.  
Si en la vigencia 2018, se han realizado capacitaciones, se solicita el envío de registros de sistencia a las sesiones.</t>
  </si>
  <si>
    <t>No se reportaron avances sobre las tareas propuestas.</t>
  </si>
  <si>
    <t xml:space="preserve">Para el cumplimiento efectivo de este hallazgo, es necesario que la entidad reporte el proceso de intervención de los expedientes de Historias laborales. Los soportes a remitir sobre los cuales el AGN prodra realizar seguimiento y verificación del cumplimiento son:
• Inventarios documentales de las Historias laborales en el formato único de Inventario Documental (FUID)
•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identificación de gavetas, estantería y demás mobiliario dispuestos para el almacenamiento, con el código y nombre de la serie documental. 
• Muestra de la implementación de la hoja de control
</t>
  </si>
  <si>
    <r>
      <t xml:space="preserve">Se reporta un cumplimiento del 13% , que corresponde al avance en la formulación del Plan de conservación documental y de preservación digital a largo plazo, con la estructura mínima requerida. 
Para el desarrollo efectivo de este hallazgo, presentamos los aspectos a desarrollar y tener en cuenta que para la implementación del Sistema Integrado de Conservación se deben formular los planes y programas establecidos en el Acuerdo 06 de 2014: 
Soportes que se deben evidenciar: 
a. Diagnóstico Integral de Archivos (requisito previo a la formulación de los planes) 
b. Documento SIC que contenga el desarrollo de los siguientes planes:
</t>
    </r>
    <r>
      <rPr>
        <b/>
        <sz val="11"/>
        <color indexed="8"/>
        <rFont val="Arial Narrow"/>
        <family val="2"/>
      </rPr>
      <t>Plan de Conservación Documental,</t>
    </r>
    <r>
      <rPr>
        <sz val="11"/>
        <color indexed="8"/>
        <rFont val="Arial Narrow"/>
        <family val="2"/>
      </rPr>
      <t xml:space="preserve"> compuesto por los siguientes programas: 
o Programa de capacitación y sensibilización
o Programa de inspección y mantenimiento de instalaciones.
o Programa control de condiciones ambientales 
o Programa de saneamiento ambiental, desinfección, desratización y desinsectación.
o Programa de almacenamiento y re almacenamiento.
o Programa de prevención y atención de desastres.
</t>
    </r>
    <r>
      <rPr>
        <b/>
        <sz val="11"/>
        <color indexed="8"/>
        <rFont val="Arial Narrow"/>
        <family val="2"/>
      </rPr>
      <t>Plan de Preservación digital a largo plazo</t>
    </r>
    <r>
      <rPr>
        <sz val="11"/>
        <color indexed="8"/>
        <rFont val="Arial Narrow"/>
        <family val="2"/>
      </rPr>
      <t xml:space="preserve">
Otros soportes a evidenciar:
c. Concepto técnico de aprobación por parte de la instancia asesora
d. Acto administrativo de aprobación del Sistema Integrado de Conservación, expedido por el representante legal. 
e. Link de Publicación en la página web de la entidad 
f. Formatos, planillas y demás instrumentos de seguimiento, y control para la implementación del SIC, conforme a los planes y programas formulados por la entidad. 
</t>
    </r>
  </si>
  <si>
    <t>AVANCES REPORTADOS CON CORTE A 28/03/2018</t>
  </si>
  <si>
    <t>AVANCES REPORTADOS CON CORTE A 29/12/2017</t>
  </si>
  <si>
    <t>CCD, TRD y acta de comité de aprobación</t>
  </si>
  <si>
    <t>la Agencia es consciente de la observación realizada por el AGN, y con el fin de no descuidar la conformación de los expedientes haciendo uso de las series y subseries identificadas en el cuadro de clasificación documental CCD, desde la Subdirección Administrativa y Financiera se ha orientado todos los esfuerzos en el acompañamiento y fortalecimiento de la gestión documental. Esa gestión se puede evidenciar en las numerosas capacitaciones adelantadas durante lo corrido de la vigencia (evidencias de la Acción 4) y en los informes trimestrales de seguimiento que se remitieron adjunto al primer reporte. Actividades que se seguirán desarrollando en el año</t>
  </si>
  <si>
    <t xml:space="preserve">
Concepto  de aprobación del PGD por el Comité de Desarrollo Administrativo
Acto administrativo de adopción artículo 2.8.5.2 del decreto 1080
</t>
  </si>
  <si>
    <t>PGD 
http://www.agenciadetierras.gov.co/wp-content/uploads/2018/01/PGD.pdf</t>
  </si>
  <si>
    <t xml:space="preserve">PGD 
http://www.agenciadetierras.gov.co/wp-content/uploads/2018/01/PGD.pdf
</t>
  </si>
  <si>
    <t xml:space="preserve">La validación de los descriptores del Formato FUID a través de mesas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Para el primer corte de seguimiento (Trimestre I – 2018).
En cuanto el procedimiento solicitado, la entidad no cuenta con uno específico mediante el cual se haga la entrega de los archivos. No obstante, las minutas de los contratos de prestación de servicios cuentan con una cláusula que la contempla (se adjunta contrato ejemplo). Adicionalmente, la Agencia ha adoptado un formato para el retiro de funcionarios y uno para la terminación de contrato, que contempla la verificación de la entrega documental, para el retiro o terminación de la relación contractual (Se adjuntan las formas mencionadas). 
</t>
  </si>
  <si>
    <t xml:space="preserve">Registro de asistencia
Modelo de contrato
Informes de seguimiento Diciembre 2017 y Marzo de 2018
Forma paz y salvo terminación o liquidación de contrato
Forma retiro de funcionarios 
</t>
  </si>
  <si>
    <t xml:space="preserve">Se ha adelantado la implementación del Plan de capacitaciones </t>
  </si>
  <si>
    <t xml:space="preserve">29 Registros de asistencia a capacitaciones realizadas </t>
  </si>
  <si>
    <t>De acuerdo a la información suministrada por la Dependencia, aún no cuenta con avance en la ejecución para reportar</t>
  </si>
  <si>
    <t>No se cuenta con avance para reportar</t>
  </si>
  <si>
    <t xml:space="preserve">Se crea formato único de inventario documental FUID, con el fin de realizar el seguimiento a los lineamientos archivísticos establecidos por la ANT. 
Así mismo se cuenta con los inventarios documentales de Contratos y Talento Humano.
Se encuentra en construcción el procedimiento de Administración de correspondencia y el procedimiento de prestamo de documentos del archivo.
</t>
  </si>
  <si>
    <t xml:space="preserve">Formato Único de Inventario Documental-FUID
Inventario documental de Contratos y Talento Humano
Borrador procedimiento de Administración de correspondencia 
Borrador  procedimiento de prestamo de documentos del archivo
Hojas de control 
Registro fotográfico 
</t>
  </si>
  <si>
    <t xml:space="preserve">Actualmente la entidad se encuentra adelantando el proceso contractual para la contratación de la elaboración del Sistema Intengrado de Conservación SIC. Evidencia de lo anterior se adjunta el Diagnóstico Integral de Archivos y el Análisis del Sector del proceso referenciado.                   </t>
  </si>
  <si>
    <t>Análisis del Sector -Gestión precontractual
Informe de diagnóstico integral del arhivos  de la ANT</t>
  </si>
  <si>
    <t>AVANCES REPORTADOS 27 JUNIO 2018</t>
  </si>
  <si>
    <t>Radicación No: 20176200858672; entrega de PGD. http://www.agenciadetierras.gov.co/wp-content/uploads/2018/01/PGD.pdf</t>
  </si>
  <si>
    <t>Acta Comité. Concepto de aprobación del PGD por el Comité de Desarrollo Administrativo. Acto administrativo de adepción asticulo 2952 del decreto 1080.</t>
  </si>
  <si>
    <t>INTI-F-009 (listado de asistencia) http://www.agenciadetierras.gov.co/wp-content/uploads/2018/01/PGD.pdf</t>
  </si>
  <si>
    <t>Listado de asistencia capacitación FUID, Conformación y gestión expediente; y Organización física de archivos de gestión</t>
  </si>
  <si>
    <t>A la luz de la "Guía de documento electrónico" del AGN , se está revisando el sistema ORFEO para identificar que requiere mejora y así proponer el cronograma correspondiente
se revisaron 204 requisitos del documento del AGN titulado "modelo de requisitos para la implementación de un sistema de gestión de documentos electrónicos" arrojando como resultado un cumplimiento de ORFEO de un 32% aproximadamente. 
La elaboración del cronograma para el desarrollo de actividades es liderada por José Acevedo con el equipo de ORFEO.</t>
  </si>
  <si>
    <t>No se encuentra Avance por reportar.</t>
  </si>
  <si>
    <t>Forma ADMBS - F - 015</t>
  </si>
  <si>
    <t xml:space="preserve">Matriz de seguimiento 2017 e informe primer trimestre (INFORME TRIMESTRAL ENERO, MARZO) . </t>
  </si>
  <si>
    <t xml:space="preserve">Se realizó mesa de trabajo con corte al último trimestre del 2017 en el mes de enero de 2018, con el objeto de realizar el debido seguimiento a la implementación de los lineamientos archivísticos. Se elaboró y diligenció la matriz para seguimientoen la STH
Se elaboraron informes de seguimiento a las dependencias (corte diciembre y marzo), realizando el análisis de la información correspondiente . 
El próximo seguimiento  se realiza en el mes de junio y el informe se producirá en las primeras semanas del mes de julio. 
</t>
  </si>
  <si>
    <t>Dentro del Plan Institucional de Capacitación para la vigencia 2018, fueron contemplados en el Numeral 3.13. Cronograma, los lineamientos generales, las temáticas de capacitación y las fechas probables de ejecución. Dentro del lineamiento General de Sirvo al Progreso se encuentra incluida la temática de Herramientas Informáticas y Ofimáticas, en la cual se desarrollaran todos los temas de Gestión Documental.
Adicional a esto, se realizó un plan de trabajo en conjunto con Gestión Documental, donde se acordaron los subtemas, fechas y modalidad de las capacitaciones</t>
  </si>
  <si>
    <t>Se realizó mesa de trabajo con corte al último trimestre del 2017 en el mes de enero de 2018, para validar la información suministrada mediante el diligenciamiento del FUID.
La validación de los descriptores del Formato FUID a través de mensajes de trabajo, se adelantó durante el último trimestre del 2017, sin embargo, la implementación de los mismos se armonizó con el CCD que fue aprobado a finales de esa vigencia. Por lo tanto, el trabajo adelantado durante el primer trimestre del año 2018, fue la de sensibilización y capacitación a las diferentes dependencias productoras.
En junio se realizará el consolidado de información para el seguimiento del segundo trimestre, sin embargo se elaboró formulario para que las dependencias lo diligencien previo la visita a las dependencias.</t>
  </si>
  <si>
    <t>Se observó "Informe de seguimiento al Plan de Mejoramiento Archivístico (PMA) suscrito con el Archivo General de la Nación" correspondiente al IV trimestre de 2017 y  I trimestre 2018, así mismo se observó  la forma  ADQBS-F-009  Paz y salvo terminación o liquidación de contrato de prestación de servicios.
La tarea se encuentra dentro de los tiempos de ejecución.</t>
  </si>
  <si>
    <t>La estrategia de capacitación se ha centrado en la metodología de entrenamiento en puesto de trabajo.   La Capacitación del Personal de Archivo,  se evidencia en los listados de asistencia a Capacitaciones Internas desde febrero hasta mayo/2018,  resultados de Evaluaciones de Conocimiento y Primer Informe Avances de la Estrategia de Capacitación cuya fecha de corte es 30 de abril. Se han realizado diferentes capacitaciones de las cuales se han trtaado los siguietnes temas:  Organización Física Archivo de Gestión,  Socialización de PGD, FUID,  uso de TRD,  en Conformación expediente físico y en Orfeo,  en generalidades básicas de Orfeo,  Gestión y Trámite del Expediente. Dichas capacitaciones han sido dirigidas a funcionarios y contratistas.</t>
  </si>
  <si>
    <t>Se observó el Informe de estrategia de capacitación en gestión documental articulada al Plan institucional, el cual corresponde al trimestre de febrero a abril 2018. Así mismo se observaron 42 registros de asistencia de las capacitaciones realizadas.</t>
  </si>
  <si>
    <t xml:space="preserve">Se crea formato único de inventario documental FUID, con el fin de realizar el seguimiento a los lineamientos archivísticos establecidos por la ANT. 
</t>
  </si>
  <si>
    <t xml:space="preserve">Se elaboró y diligenció la matriz para seguimiento en las dependencias 2017.
Se elaboraron informes de seguimiento a las dependencias (corte diciembre y marzo), realizando el análisis de la información correspondiente . 
El próximo seguimiento  se realiza en el mes de junio y el informe se producirá en las primeras semanas del mes de julio. 
</t>
  </si>
  <si>
    <t>Adenda N° 1 del proceso de selección N° CMA-001-2018, en el cual constan los motivos de la modificación al cronograma de selección.</t>
  </si>
  <si>
    <t xml:space="preserve">Adenda N° 1 del proceso de selección N° CMA-001-2018, en el cual constan los motivos de la modificación al cronograma de selección.
Certificación de No Disponibilidad del SECOP II a la hora del cierre del proceso de selección N° CMA-001-2018
Evaluación de las dos (2) propuestas recibidas en el proceso de selección N° CMA-001-2018
</t>
  </si>
  <si>
    <t xml:space="preserve">La Agencia se encuentra adelantando el proceso CM 001 de 2018 con el objeto de contratar "Elaborar el Sistema Integrado de Conservación para la Agencia Nacional de Tierras y los planes de conservación documental y de preservación digital a largo plazo, de conformidad con la normativa archivística vigente.". el cual, el Cronograma del proceso de selección tuvo que ser modificado mediante Adenda N° 1, debido a falencias en el SECOP II que fueron debidamente certificadas,
En este contexto, en este momento nos encontramos recibiendo observaciones a la Evaluación preliminar de los proponentes publicada el pasado viernes, 22 de junio, estimando que el acto de adjudicación se lleve a cabo el próximo miércoles, 04 de julio. </t>
  </si>
  <si>
    <t>Se observaron los soportes correspondientes a la modificación del cronograma del proceso de selección al contrato "Elaborar el Sistema Integrado de Conservación para la Agencia Nacional de Tierras y los planes de conservación documental y de preservación digital a largo plazo, de conformidad con la normativa archivística vigente.".</t>
  </si>
  <si>
    <t xml:space="preserve">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</si>
  <si>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r>
      <t>De acuerdo a los avances reportados al AGN con corte al 28/03/2018, la Entidad ejecutó oportunamente las tareas  formuladas en la acción No. 1 "</t>
    </r>
    <r>
      <rPr>
        <i/>
        <sz val="11"/>
        <color theme="1"/>
        <rFont val="Arial Narrow"/>
        <family val="2"/>
      </rPr>
      <t>Elaborar, aprobar y gestionar la convalidación de las TRD y CCD de la Agencia Nacional de Tierras</t>
    </r>
    <r>
      <rPr>
        <sz val="11"/>
        <color theme="1"/>
        <rFont val="Arial Narrow"/>
        <family val="2"/>
      </rPr>
      <t xml:space="preserve">" , lo anterior,   en respuesta al hallazgo 1 "Instrumentos Archivísticos". 
Por otra parte y frente a la obligatoriedad que tiene la Agencia de conformar expedientes y unidades documentales simples, se observó que la Entidad ha venido ejecutando actividades encaminadas a fortalecer la conformación de los expedientes,  tales como:
01022018_Conformación de expediente físico y en ORFEO, 01022018_ORFEO ARANDA FIRMA DIGITAL, 05042018_Organización física de archivos de gestión 3,06032018_Tablas de retención documental, 07022018_Generalidades ORFEO, 07032018_Formato único de inventario documental - FUID, 08022018_Programa de gestión documental, 09022018_Cargue Masivo -CONVATEL, 09022018_Generalidades ORFEO, 09022018_ORFEO - TRD - OPERADORES FAO, 09032018_Capacitacion Radicación, 12022018_Ambientes Prueba , 15032018_ORFEO - TRD, 16022018_Aclaracion tipificación, 19022018_Firma Digital, 19022018_Visualizacion expediente ORFEO, 19042018_Capacitación general de ORFEO, 19042018_Organización física de archivos de gestión 1, 19042018_Organización física de archivos de gestión 2, 20022018_Firma Digital, 20022018_Generalidades Orfeo, 21022018_Firma Digital, 22022018_Fima Digital UGT Pasto, 22022018_Firma Digital, 22052018_Organización física de archivos de gestión 4, 23022018_Firma Digital, 26022018_Firma Digital, 27022018_Generalidades ORFEO, 28022018_Firma Digital, 28022018_Generalidades ORFEO y 31052018_Conformación y gestión expediente - propiedad rural, en otros.
</t>
    </r>
  </si>
  <si>
    <r>
      <t>De acuerdo a los avances reportados al AGN con corte al 28/03/2018, la Entidad ejecutó al 100% las tareas programadas en la acción No. 2 "</t>
    </r>
    <r>
      <rPr>
        <i/>
        <sz val="11"/>
        <color theme="1"/>
        <rFont val="Arial Narrow"/>
        <family val="2"/>
      </rPr>
      <t>Formular, aprobar y publicar el Programa de Gestión Documental (PGD), a corto, mediano y largo plazo, como parte del Plan Estratégico Institucional y del Plan de Acción Anual.</t>
    </r>
    <r>
      <rPr>
        <sz val="11"/>
        <color theme="1"/>
        <rFont val="Arial Narrow"/>
        <family val="2"/>
      </rPr>
      <t xml:space="preserve"> ", lo anterior,   en respuesta al hallazgo 1 "Instrumentos Archivísticos".  
Por otra parte, el pasado 10/05/2018 fueron remitidos al AGN los siguientes soportes de cumplimiento:
</t>
    </r>
    <r>
      <rPr>
        <b/>
        <sz val="11"/>
        <color theme="1"/>
        <rFont val="Arial Narrow"/>
        <family val="2"/>
      </rPr>
      <t>1.</t>
    </r>
    <r>
      <rPr>
        <sz val="11"/>
        <color theme="1"/>
        <rFont val="Arial Narrow"/>
        <family val="2"/>
      </rPr>
      <t xml:space="preserve"> Acta # 7 del Comité Institucional de Desarrollo Administrativo del 20 de diciembre de 2017, en el que se presenta y aprueba  el Programa de Gestión Documental.
</t>
    </r>
    <r>
      <rPr>
        <b/>
        <sz val="11"/>
        <color theme="1"/>
        <rFont val="Arial Narrow"/>
        <family val="2"/>
      </rPr>
      <t>2.</t>
    </r>
    <r>
      <rPr>
        <sz val="11"/>
        <color theme="1"/>
        <rFont val="Arial Narrow"/>
        <family val="2"/>
      </rPr>
      <t xml:space="preserve"> Resolución No 190 del 12/02/2018 por la cual se adoptan los instrumentos archivísticos para la Gestión documental de la Agencia Nacional de Tierras.
</t>
    </r>
  </si>
  <si>
    <t>INTI-F-009 Lista Asistencia 07032018-FUID</t>
  </si>
  <si>
    <r>
      <t>De acuerdo a los avances reportados al AGN con corte al 28/03/2018,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</si>
  <si>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OBSERVACIONES REMITIDAS POR AGN EL 24/07/2018</t>
  </si>
  <si>
    <t>% DE AVANCE DE LAS TAREAS</t>
  </si>
  <si>
    <t>Revisados los documentos aportados solicitados por el AGN, el hallazgo se da por Superado.</t>
  </si>
  <si>
    <t xml:space="preserve">Si bien las TRD se encuentran en revisión por parte del AGN, es de precisar que si el concpeto técnico determina que las TRD no reunen  los requisitos técnicos, se deberá dar cumplimiento a lo establecido en los literales “c” y “d” del Artículo 10 del Acuerdo 04 de 2013, el cual establece “La entidad tendrá máximo de 30 días para realizar los ajustes solicitados”; así mismo, con lo establecido en el en el artículo 12, del mismo acuerdo 04 de 2013, el cual cita: “Los ajustes y modificaciones solicitados por el Comité Evaluador de documentos del Archivo General de la Nación, son de obligatorio cumplimiento por parte de la entidad respectiva. Si la entidad no realiza los ajustes o modificaciones en el tiempo establecido, podrá ser sujeto de las sanciones de que trata el artículo 35 de la ley 594 de 2000”.
</t>
  </si>
  <si>
    <t xml:space="preserve">Los soportes remitidos, evidencian avances enl cumplimiento sobre lo planeado.  Se invita a la entidad a continuar con la ejecución de las actividades programadas en el Plan Anual de capacitación y continuar con el envio de soportes de la gestión durante la presente anualidad. </t>
  </si>
  <si>
    <t>Si bien se aportaron evidencias  tales como: Inventarios  FUID de Historias laborales y  Registros fotográficos, se reitera el envio de evidencias del diligenciamiento de la  hoja de control de expedientes de Historia Laboral.    Se invita a la entidad a continuar con el proceso de organización  y  continuar con el envió de soportes de la gestión durante la presente anualidad.</t>
  </si>
  <si>
    <t xml:space="preserve">En atención a que la fecha propuesta por la entidad para superar el hallazgo  vence el 31 de diciembre de 2018, se solicita a la entidad la toma de acciones administrativas a lugar que permitan cumplir en el plazo pactado, toda vez que a la fecha la entidad se encuentra en  etapa precontractual para la contratación de elaboración del SIC. </t>
  </si>
  <si>
    <t xml:space="preserve">Si bien, sobre los requerimientos realizados por el AGN  en seguimiento anterior se aportaron evidencias sobre formato retiro de funcionarios, formato paz y salvo, se espera que la entidad sobre el diagnóstico evidenciado en el informe presentado, continue con la verificación al proceso de elaboración de inventarios.  Se reitera el envio de evidencias tales como FUID diligenciado de las dependencias que cuentan con el formato implementado. 
</t>
  </si>
  <si>
    <t>PDF Informe #2 
Carpeta comprimida  (FUID diligenciado algunas dependencias y resultados individuales de encuesta).</t>
  </si>
  <si>
    <t>Adicionalmente, 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 ,FUID).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t>
  </si>
  <si>
    <t>PDF Informe #2 
Carpeta comprimida  (FUID diligenciado algunas dependencias y resultados individuales de encuesta)
Lista de Asistencia- Visita a las dependencias para el levantamiento de Información.</t>
  </si>
  <si>
    <t xml:space="preserve">El 06/07/2018 se suscribió el contrato de consultoría No. 899 de 2018 cuyo objeto es "Elaborar el Sistema integrado de Conservación para la ANT y los planes de conservación documental y de preservación digital a largo plazo, de conformidad con la normatividad archivística vigente". A la fecha, la Agencia cuenta con el borrador del Dignóstico en Conservación Documental y Perservación Digital elaborado por el contratista, insumo para la formulación del Plan de Conervación. El contratista entregará el borrador del Plan en el mes de Octubre. </t>
  </si>
  <si>
    <t>Borrador Diagnóstico</t>
  </si>
  <si>
    <t xml:space="preserve">La implementación del expediente elecrónico está comtemplada en 3 vigencias (2018 - 2020) y xx fases. Por lo anterior, se adjunta el cronograma detallado de las actividades a desarrollar en la presente vigencia. </t>
  </si>
  <si>
    <t>Cronograma</t>
  </si>
  <si>
    <t xml:space="preserve">Se aportaron evidencias efectivas requeridas por el AGN en seguimiento anterior, tales como: Inventarios  FUID,  evidencia Hoja de Control, Registros fotográficos solamente de la serie Historias Laborales, procedimiento de consulta y préstamo.  Se invita a la entidad a continuar con la  implementación de tareas de alistamiento, cumplimiento de lineamientos dispuestos para la organización de los archivos de gestión, y  continuar con el envió de soportes de la gestión durante la presente anualidad.
Se solicita el envio de evidecias de organización de series documentales misionales. 
</t>
  </si>
  <si>
    <t xml:space="preserve">Se creó un instrumento de recolección de información (Encuesta) teniendo en cuenta las preguntas de la matriz presentada anteriormente. Al obtenerse los resultados, se procede a realizar visitas a las dependencias para verificarlos y recoger las evidencias solicitadas por el AGN ( Resgistro fotográficos,FUID). Con esta información se elabora el segundo informe Trimestral, con corte a Junio 30.  Para la elaboración del Informe que corresponderá al periodo de Julio a Septiembre, se encuentra en recopilación de información en las Dependencias y el informe será elaborado durante la primera semana de Octubre.  </t>
  </si>
  <si>
    <t xml:space="preserve">Se observó el documento "SGDEA - Orfeo ANT", el cual contiene las actividades establecidas para la implementación de los expedientes electrónicos, su cronograma de ejecución y el porcentaje de avance y/o cumplimiento, lo anterior, contemplado en 2 fases. Con corte al 27/09/2018 se observó el registro de cumplimiento al 100% de las actividades establecidas para la fase 1.  
Se sugiere realizar el suministro de información en formatos que faciliten su comprensión y análisis, toda vez, que el documento suministrado no contaba con convenciones y las descripciones de las actividades formuladas. Por otra parte, se recomienda, agilizar la finalización de aquellas actividades de la fase 2 que estaban programadas para cierre en el mes de septiembre y que, de acuerdo al porcentaje reportado en el documento suministrado no se encuentran al 100%.
</t>
  </si>
  <si>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La dependencia responsable de ejecución de la actividad informa que "</t>
    </r>
    <r>
      <rPr>
        <i/>
        <sz val="11"/>
        <rFont val="Arial Narrow"/>
        <family val="2"/>
      </rPr>
      <t>para la elaboración del Informe que corresponderá al periodo de Julio a septiembre, se encuentra en recopilación de información en las Dependencias y el informe será elaborado durante la primera semana de Octubre</t>
    </r>
    <r>
      <rPr>
        <sz val="11"/>
        <rFont val="Arial Narrow"/>
        <family val="2"/>
      </rPr>
      <t>”. Atendiendo lo anterior, se recomienda el envío del informe trimestral con corte al mes de septiembre una vez sea aprobado, toda vez, que la actividad estaba programada para cierre el 21/09/2018.</t>
    </r>
  </si>
  <si>
    <r>
      <t>Se observó el documento "INFORME N° 2 LEVANTAMIENTO DE INFORMACIÓN ARCHIVOS DE GESTIÓN DE LA ANT" con fecha de julio de 2018.  El documento presenta los resultados arrojados por el instrumento de recolección de información “Encuesta”, creado mediante la herramienta “Forms” existente en el correo institucional de la Agencia, y los datos obtenidos en las visitas de verificación realizadas a cada dependencia.
Frente a los resultados obtenidos para la pregunta ¿El expediente se encuentra con Hoja de Control?, se observó que "e</t>
    </r>
    <r>
      <rPr>
        <i/>
        <sz val="11"/>
        <color theme="1"/>
        <rFont val="Arial Narrow"/>
        <family val="2"/>
      </rPr>
      <t>l 73% de las dependencias señala que no cuentan con hoja de control diligenciada para sus expedientes, y argumentan, las mismas razones de falta de tiempo y personal, además de considerar que deben estar seguros de la clasificación según la TRD, y su correspondiente ordenación para realizar el proceso de foliación de los expedientes. Como para la Agencia es importante que las dependencias realicen el proceso de foliación, para el control y recuperación de la información, esto será reforzado en las capacitaciones</t>
    </r>
    <r>
      <rPr>
        <sz val="11"/>
        <color theme="1"/>
        <rFont val="Arial Narrow"/>
        <family val="2"/>
      </rPr>
      <t>".
Respecto al seguimiento a la adecuada conservación y control de los expedientes de historias la laborales, el informe en mención señala que "</t>
    </r>
    <r>
      <rPr>
        <i/>
        <sz val="11"/>
        <color theme="1"/>
        <rFont val="Arial Narrow"/>
        <family val="2"/>
      </rPr>
      <t>El día 20 de junio de 2018 se realizó la visita presencial a la Subdirección de Talento Humano para verificar el estado de la Historias laborales, dando alcance al hallazgo N° 5 PMA. 
En la actualidad existen 282 Historias Laborales las cuales 185 cuentan con Hoja de Control, organización, foliación, rotulación y digitalización.
El restante 97 Historias laborales no cuenta con foliación, ni hoja de control, pero si se encuentran organizadas de acuerdo a la circular 004/2003 del AGN: “Organización de Historias Laborales 4 y con su respectiva descripción (Rótulo de caja y carpeta). La persona encargada se comprometió a entregar la hoja de control de las faltantes el 31 de agosto</t>
    </r>
    <r>
      <rPr>
        <sz val="11"/>
        <color theme="1"/>
        <rFont val="Arial Narrow"/>
        <family val="2"/>
      </rPr>
      <t>".
Se recomienda agilizar el diligenciamiento de las hojas de control de las 97 historias laborales.</t>
    </r>
  </si>
  <si>
    <t>Se observó el documento “DIAGNÓSTICO INTEGRAL" cuyo objetivo es "Proporcionar el panorama actual de los Aspectos de Conservación de la Gestión Documental para soporte análogo (Papel) de la Agencia Nacional de Tierras - ANT, en el marco de la normatividad" vigente, lo anterior, dentro de la ejecución del Contrato de Consultoría No. 899 DE 2018.
Se recomienda agilizar las acciones que conlleven a la formulación del Plan de Conservaciones Documental y de Preservación Digital a largo plazo, toda vez, que la actividad cuenta con fecha de cierre el 31/10/2018.</t>
  </si>
  <si>
    <t xml:space="preserve">Se recibe Concepto Técnico del AGN de las TRD enviadas a  convalidación; el concepto 2-2018-06253 del AGN, es radicado en la ANT con No. 20186200552712 de fecha 29 de mayo de 2018, dando así cumplimiento a lo establecido en los literales “c” y “d” del Artículo 10 del Acuerdo 04 de 2013, el cual establece “La entidad tendrá máximo de 30 días para realizar los ajustes solicitados”, se da respuesta al Concepto del Archivo General de la Nación con Radicado  ORFEO No. 20186200566511 de fecha 11 de junio de 2018. 
El AGN responde con oficio 2-2018-09718 radicado en la ANT 20186200885412, indicando que reinicia el proceso de convalidación y que cuenta con 90 días para dar respuesta. </t>
  </si>
  <si>
    <t>Radicados en  Orfeo Nos.
20186200552712 
20186200566511
20186200885412</t>
  </si>
  <si>
    <t>Mediante memorando N°2-2018-08698 el Archivo General de la nación da por superado este hallazgo.</t>
  </si>
  <si>
    <t xml:space="preserve">La Subdirección Adminsitrativa desde el Equipo de Gestión Documental, adelanta mesas de seguimiento a la implementación de los formatos FUID y otros instrumentos archivísticos. De la mencionada gestión, se emiten informes trimestrales. </t>
  </si>
  <si>
    <t>Informe segundo trimestre de levantamiento de información - FUID diligenciados</t>
  </si>
  <si>
    <t xml:space="preserve">La estrategia de capacitación , se desarrolló bajo la modalidad presencial en puesto de trabajo y específica.
Se han desarrollado en total xx capacitaciones internas, que corresponden a Julio (4), Agosto (5) y Septiembre (1). 
Los módulos temáticos abordados son: Organización Física Archivo de Gestión; Gestión y Trámite del Documento: uso TRD e Instrumentos de descripción FUID y Hoja de Control; Gestión y Trámite del Expedientes-Creación en ORFEO; Conformación de Expedientes; y Lineamientos en Gestión Documental.
</t>
  </si>
  <si>
    <t>Listados de asistencia</t>
  </si>
  <si>
    <t>Se observó memorando 20186200885412 del 08/09/2018, por medio del cual, el Archivo General de la Nación responde el memorando 20186200566511 del 11/07/2018 y comunica que se reiniciará el proceso de convalidación de las Tablas de retención documental, por lo que tendrán 90 días hábiles para remitir la respuesta correspondiente.
Sin embargo las acciones definidas hacen referencia a la consolidación y presentación de las TRD ante el Comité de Desarrollo Administrativo, así como, la gestión ante el AGN para su convalidación.
Por lo anterior, se mantiene el cumplimiento de las acciones, de acuerdo a los reportes anteriores.</t>
  </si>
  <si>
    <t>Se observaron soportes de capacitaciones realizadas durante los meses julio, agosto y septiembre, sin embargo se recomienda alinear las actividades con el plan de trabajo de capacitaciones, teniendo en cuenta que en el plan remitido, no se tenían programadas actividades para julio.</t>
  </si>
  <si>
    <t>Se recomienda agilizar  las acciones que conlleven a la aprobación y adopción del Sistema Integrado de Conservación, toda vez, que la actividad esta programada para cierre el 30/11/2018.</t>
  </si>
  <si>
    <t>Se recomienda agilizar  las acciones que conlleven al cumplimiento oportuno de la verificación y evaluación  del Sistema Integrado de Conservación, toda vez, que la actividad esta programada para cierre el 30/12/2018.</t>
  </si>
  <si>
    <t>OBSERVACIONES REMITIDAS POR AGN EL 11/10/2018</t>
  </si>
  <si>
    <t xml:space="preserve">La Agencia Nacional de Tierras recibió un Concepto Técnico del Archivo General de la Nación sobre las  Tablas de Retención Documental –TRD enviadas a  convalidación; el concepto del Archivo General de la Nación, fue radicado en la ANT bajo el radicado No.20186201363232  de 16 de noviembre de  2018.  En el mismo reporta que el documento entregado por la entidad reúne un gran número  de requisitos técnicos exigidos por el Archivo General de la Nación  y por lo tanto  es viable que  continúen con  la etapa de sustentación ante el comité Pre- evaluador.  
Dicha reunión se llevó a cabo en las instalaciones del AGN el día 30 de noviembre de 2018 dando como resultado que el día 14 de diciembre de la presente vigencia se hiciera entrega final de las Tablas de Retención Documental debidamente ajustadas y en espera de concepto final
</t>
  </si>
  <si>
    <t>Se reporta evidencia de la siguiente manera: 
- CCD y TRD presentadas ante AGN
- Actas de reunión con Colvatel , mesas de trabajo y plan de trabajo para subsanar las recomendaciones y observaciones realizadas a las TRD y CCD por la AGN
- Metodología para la elaboración de las TRD</t>
  </si>
  <si>
    <t xml:space="preserve">Durante el trimestre (agosto, septiembre y octubre), se hacen diligenciamientos de FUID correspondiente al 43% del total de las dependencias de la ANT. Las cuales corresponden a 13 de las 30 unidades administrativas. </t>
  </si>
  <si>
    <t xml:space="preserve">Adjunto se encuentra el tercer informe de levantamiento de la información con las encuestas realizadas y sus respectivos resultados. 
Se reporta evidencia de los  13 FUID diligenciados por las dependencias. </t>
  </si>
  <si>
    <t>AVANCES REPORTADOS CON CORTE 27/12/2018</t>
  </si>
  <si>
    <t>AVANCES REPORTADOS 27/09/2018</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</si>
  <si>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</si>
  <si>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t>Se realizan capacitaciones en gestión documental durante el II semestre</t>
  </si>
  <si>
    <t xml:space="preserve">Adjunto se encuentran listas de asistencia y evaluaciones de las capacitaciones. </t>
  </si>
  <si>
    <t xml:space="preserve">El equipo de Soporte Tecnológico encargado de adelantar las tareas correspondientes reporta un porcentaje de avance del 39,5% en el cronograma anteriormente planteado, así como proyecta la entrega del informe final correspondiente al II semestre para el día 21/12/2018. </t>
  </si>
  <si>
    <t>Formato de Seguimiento por dependencia (Trimestrales)</t>
  </si>
  <si>
    <t xml:space="preserve">Durante el trimestre (agosto, septiembre y octubre), se hace el levantamiento de información con objeto de identificar el estado actual de los archivos de la Agencia Nacional de Tierras. </t>
  </si>
  <si>
    <t xml:space="preserve">Se adjunta el tercer informe de levantamiento de la información. </t>
  </si>
  <si>
    <t xml:space="preserve">En la actualidad la Subdirección de Talento Humano cuenta con 293 Historias laborales, 284 se encuentran organizadas, foliadas, rotuladas, con hoja de control y diligenciadas en FUID y cumple con los criterios de la circular 004 de 2003. Las 9 restantes están siendo intervenidas, por ende no cuentan con foliación, rotulación, hoja de control, ni FUID.
</t>
  </si>
  <si>
    <t xml:space="preserve">Se adjunta el tercer informe de levantamiento de la información. 
Dentro del informe se encuentra evidencia de registro fotográfico de historia laboral. </t>
  </si>
  <si>
    <t>El contratista presenta el Sistema Integrado de Conservación y sus componentes: Plan en Conservación y Plan de Preservación Digital a Largo Plazo. Además el Diagnóstico Integral.</t>
  </si>
  <si>
    <t>Se anexa el Sistema Integrado de Conservación</t>
  </si>
  <si>
    <t xml:space="preserve">Se adjunta acta de comité y la lista de asistencia al mismo. </t>
  </si>
  <si>
    <t>El día 7 de noviembre se llevó a cabo el Comité Institucional de Gestión y Desempeño con objeto de aprobar el SIC y sus componentes: Plan en Conservación Digital y Plan de Preservación Digital a Largo Plazo. Evidencias: Acta sesión Comité, documento SIC entregado por el grupo Consultor HAERENTIA en el marco del contrato 899-2018.
Debido a cambios en la estructura de personal de la ANT, se encuentra pendiente la recolección de firmas para el acta del comité, sin embargo se envía lista de asistencia para corroborar la presencia y quorum al comité.
El acto administrativo de aprobación y adopción del SIC para la ANT se encuentra en perfeccionamiento, que incluye la firma de la Directora General.</t>
  </si>
  <si>
    <t>El pasado 7 de noviembre mediante  Comité Institucional de Gestión y Desempeño, se aprobó el SIC, sin embargo  su implementación requiere un tiempo estimado y adicional por el cierre de vigencia, por lo cual se solicita al AGN el aplazamiento de la entrega del informe de implentación para el 31 de marzo y los informes de seguimiento trimestral se presenten a parftir de esta fecha teniendo como total 1 informe de implementación y 3 de  seguimiento.</t>
  </si>
  <si>
    <t>Con corte al 27/12/2017 se evidenció los documentos correspondientes a las Tablas de Retención Documental-TRD de la entidad para las diferentes dependencias y Unidades de Gestión Territorial y el Cuadro de Clasificación Documental-CCD, información que fue presentada para aprobación el 20/12/2017 ante el Comité de Desarrollo Administrativo Institucional.</t>
  </si>
  <si>
    <t>Mediante memorando N°2-2018-08698 el Archivo General de la Nación da por superado este hallazgo.</t>
  </si>
  <si>
    <t xml:space="preserve">Con corte al 27/12/2017 se evidenció las Tablas de Retención Documental-TRD de la entidad y el Cuadro de Clasificación Documental-CCD, las cuales fueron aprobadas el 20/12/2017 en el Comité de Desarrollo Administrativo Institucional. </t>
  </si>
  <si>
    <t xml:space="preserve">Se observó el "Informe de seguimiento al Plan de Mejoramiento Archivístico (PMA) suscrito con el Archivo General de la Nación" correspondiente al  periodo comprendido de julio a octubre del 2018. Así mismo, se evidenció el diligenciamiento del  FUID en 14 dependencias. Así mismo se observó, la aplicación de las encuestas realizadas por Gestión documental en las dependencias.   </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</si>
  <si>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a la gestión documental.</t>
  </si>
  <si>
    <t>Para el periodo evaluado se programó la capacitación en el sistema integrado de conservación- presentación diagnostico, la cual fue llevada a cabo del 04/10/2018, así mismo, se observó las respectivas evaluaciones.
De acuerdo al cronograma de capacitación vigencia 2018, se observó que , para el periodo evaluado se cumplió con las actividades programadas en  gestión documental.
Atendiendo lo anterior,  se evidenció el cumplimiento de la tarea según lo planificado.  Por otra parte, la Oficina de Control Interno, recomienda incluir para la vigencia 2014 capacitaciones en temáticas de gestión documental.</t>
  </si>
  <si>
    <t>La Secretaría General suministró el  informe de avance cronograma validación - modelo de requisitos publicado por el Archivo General de la Nación para la implementación de un SGDE, aplicado al sistema ORFEO, el cual  proporciona una visión acerca del avance de ejecución del cronograma cumplimiento del Sistema de Gestión Documental ORFEO en la ANT sobre el modelo de requisitos para la implementación de un SGDE del AGN basado en Moreq 2 para el año 2018.
Este documento reporta el cumplimiento de las actividades programas para el cumplimiento de los 4 componentes  priorizados (24 requisitos), alcanzado un avance del 39,7%, frente a los 9 componentes (204 requisitos).
La Oficina de Control Interno observó  que, de acuerdo al contenido del informe suministrado, las actividades programadas con corte a diciembre se ejecutaron. Por otra parte, recomienda adelantar las actividades necesarias que conlleven el cumplimiento del total de los 9 componentes.</t>
  </si>
  <si>
    <t>Se observó el "Informe de seguimiento al Plan de Mejoramiento Archivístico (PMA) suscrito con el Archivo General de la Nación" correspondiente al  periodo comprendido de julio a octubre del 2018.  Este informe contiene los resultado de la encuesta aplicada a las dependencias y grupos funcionales de la agencia, con el fin de establecer el estado actual de la organización de los Archivos de Gestión teniendo en cuenta: criterios, lineamientos, políticas de Gestión Documental en la Entidad.
El instrumento de recolección de información (encuesta) consta de 17 preguntas y fue aplicada a 30 dependencias y grupos funcionales de la Agencia, los resultados hacen parte integral del informe.
Si bien la actividad presentó cumplimiento frente a lo planificado, la Oficina de Control Interno recomienda seguir realizando seguimiento a la implementación de los lineamientos dados para la organización de los archivos de gestión en la ANT, lo anterior, con el fin de dar cumplimiento con todos los aspectos de organización que las normas especificas requieren para los archivos de gestión, conforme al Acuerdo 042 de 2002 y Acuerdo 038 de 2002 y  Acuerdo 002 de 2014.</t>
  </si>
  <si>
    <r>
      <t xml:space="preserve">Se observó el "Informe de seguimiento al Plan de Mejoramiento Archivístico (PMA) suscrito con el Archivo General de la Nación" correspondiente al  periodo comprendido de julio a octubre del 2018.  Respecto al seguimiento a la adecuada conservación y control de los expedientes de historias la laborales, el informe en mención señala que con corte al 01/10/2018 se evidenció lo siguiente:  
</t>
    </r>
    <r>
      <rPr>
        <b/>
        <sz val="11"/>
        <color theme="1"/>
        <rFont val="Arial Narrow"/>
        <family val="2"/>
      </rPr>
      <t xml:space="preserve">1. </t>
    </r>
    <r>
      <rPr>
        <sz val="11"/>
        <color theme="1"/>
        <rFont val="Arial Narrow"/>
        <family val="2"/>
      </rPr>
      <t>"</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t>
    </r>
    <r>
      <rPr>
        <sz val="11"/>
        <color theme="1"/>
        <rFont val="Arial Narrow"/>
        <family val="2"/>
      </rPr>
      <t xml:space="preserve">".
</t>
    </r>
    <r>
      <rPr>
        <b/>
        <sz val="11"/>
        <color theme="1"/>
        <rFont val="Arial Narrow"/>
        <family val="2"/>
      </rPr>
      <t>2.</t>
    </r>
    <r>
      <rPr>
        <sz val="11"/>
        <color theme="1"/>
        <rFont val="Arial Narrow"/>
        <family val="2"/>
      </rPr>
      <t xml:space="preserve"> "</t>
    </r>
    <r>
      <rPr>
        <i/>
        <sz val="11"/>
        <color theme="1"/>
        <rFont val="Arial Narrow"/>
        <family val="2"/>
      </rPr>
      <t>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t>
    </r>
    <r>
      <rPr>
        <b/>
        <sz val="11"/>
        <color theme="1"/>
        <rFont val="Arial Narrow"/>
        <family val="2"/>
      </rPr>
      <t>3.</t>
    </r>
    <r>
      <rPr>
        <sz val="11"/>
        <color theme="1"/>
        <rFont val="Arial Narrow"/>
        <family val="2"/>
      </rPr>
      <t xml:space="preserve"> "</t>
    </r>
    <r>
      <rPr>
        <i/>
        <sz val="11"/>
        <color theme="1"/>
        <rFont val="Arial Narrow"/>
        <family val="2"/>
      </rPr>
      <t>Los instrumentos de descripción permiten la ubicación y recuperación de la información</t>
    </r>
    <r>
      <rPr>
        <sz val="11"/>
        <color theme="1"/>
        <rFont val="Arial Narrow"/>
        <family val="2"/>
      </rPr>
      <t>".
Atendiendo lo anterior, si bien la actividad se cumplió según lo planificado, la Oficina de Control Interno recomienda seguir realizando seguimientos trimestrales a la adecuada conservación y control de expedientes de historias labores, toda vez que, se evidenciaron hojas de vida que están en proceso de organización de acuerdo a lo establecido en la Circular 004 de 2013.</t>
    </r>
  </si>
  <si>
    <r>
      <t>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se observó el cumplimiento de la tarea de acuerdo a lo planificado.
</t>
    </r>
  </si>
  <si>
    <t>La Secretaría General  presentó avances frente a la aprobación y adopción del SIC, sin embargo, debido a que dichas tareas no han sido culminadas, no se han emitido los respectivos informes trimestrales de verificación y evaluación del sistema.  
De acuerdo a lo anterior, la actividad presentó incumplimiento de acuerdo a lo planificado. La Oficina de Control Interno, recomienda solicitar al AGN se  evalué la ampliación del plazo para la ejecución de la tarea.</t>
  </si>
  <si>
    <t>La Secretaría General suministró el borrador del acta del Comité de Desarrollo Administrativo celebrado el 7/11/2018,  expresando que se encuentra en proceso de recolección de firmas.  No obstante, se allego el listado de asistencia a dicho comité.  
Se observó en el documento suministrado la inclusión de la presentación y aprobación del Sistema Integrado de Conservación –SIC, en el orden del día. Así mismo,  la decisión de aprobación por parte de los integrantes de  dicho cuerpo colegiado.
Una vez analizados los avances y soportes suministrados, se observó que la actividad presentó incumplimiento frente a lo planificado, toda vez que, no se evidenció la formalización del acta.
La Oficina de control Interno recomienda agilizar la expedición del acto administrativo de aprobación del SIC y su publicación en la página web de la entidad.</t>
  </si>
  <si>
    <t>AVANCES REPORTADOS CON CORTE 27/03/2019</t>
  </si>
  <si>
    <t>OBSERVACIONES REMITIDAS POR AGN EL 08/02/2019</t>
  </si>
  <si>
    <t>Al 15 de marzo la agencia Nacional de Tierras sigue a la espera del pronunciamiento que el AGN haga en relación al proceso de Convalidación de sus respectivas Tablas de Retención</t>
  </si>
  <si>
    <r>
      <t>La Secretaría General suministró acta  de la reunión realizada al interior de la entidad el 28/11/2018, con el fin de establecer el alcance y la metodología para subsanar observaciones del proceso de convalidación de las TRD de la Agencia.  Así mismo, se observó acta de mesa de trabajo entre el AGN y ANT, mediante la cual, se socializo el concepto técnico para la convalidación de las TRD de la ANT.
Frente al compromiso establecido en reunión del 28/11/2018  "</t>
    </r>
    <r>
      <rPr>
        <i/>
        <sz val="11"/>
        <color theme="1"/>
        <rFont val="Arial Narrow"/>
        <family val="2"/>
      </rPr>
      <t>ejecutar en el plazo definido (14 diciembre) para radicar los ajustes solicitados ante el AGN</t>
    </r>
    <r>
      <rPr>
        <sz val="11"/>
        <color theme="1"/>
        <rFont val="Arial Narrow"/>
        <family val="2"/>
      </rPr>
      <t>" , se observó el envío al AGN de los ajustes realizados a las TRD .
Atendiendo los avances reportados con corte al 26/12/2018, la Agencia ejecutó satisfactoriamente 2 de las 3 tareas planteadas para subsanar la desviación observada por el AGN. Si bien  no se evidenció el cumplimiento del indicador "TRD y CCD convalidadas por el AGN" , la Agencia ha venido adelantando actividades asociadas a la tarea "</t>
    </r>
    <r>
      <rPr>
        <i/>
        <sz val="11"/>
        <color theme="1"/>
        <rFont val="Arial Narrow"/>
        <family val="2"/>
      </rPr>
      <t>Gestionar ante el AGN la convalidación las TRD y CCD</t>
    </r>
    <r>
      <rPr>
        <sz val="11"/>
        <color theme="1"/>
        <rFont val="Arial Narrow"/>
        <family val="2"/>
      </rPr>
      <t>".   Así las cosas, la acción formulada presentó un avance de gestión  con corte al 26/12/2018 del 93% .</t>
    </r>
  </si>
  <si>
    <t>Mediante memorando N°2-2018-08698 del 17/07/2018 el Archivo General de la Nación dio por superado el hallazgo relacionado con el Programa de Gestión Documental (PGD).</t>
  </si>
  <si>
    <t>A la fecha se ha evidenciado que 14 de las 23 dependencias a las que se realizó el seguimiento, han implementado el uso del Formato de Inventarios Documental FUID; lo que representa un 63% de su diligenciamiento en la agencia, por tanto, se evidencia un incremento del 17% en relación al último reporte presentado.</t>
  </si>
  <si>
    <t>Consolidado para diagnostico 20190313</t>
  </si>
  <si>
    <t>Se realizó acercamiento y concertación con el área de Talento Humano para garantizar la inclusión y ejecución de los temas archivisticos en el PIC en el año 2019.</t>
  </si>
  <si>
    <t>Plan-Insitucional-de-Capacitacion-2019-ANT
Acta Inclusión de Temas al PIC - Talento Humano
Listado de asistencia capacitación convenio HILOS
Listado de asistencia proceso de organizacion Talento Humano</t>
  </si>
  <si>
    <t xml:space="preserve">De acuerdo a lo observado en la tarea 1, las dependencias responsables se encuentran adelantando las actividades respectivas con el fin de incluir en el PIC 2019 capacitaciones en temas relacionados con la gestión documental.
La Oficina de Control interno recomienda a las Dependencias responsables agilizar la incorporación de actividades de gestión documental al cronograma de capacitaciones del 2019 .
</t>
  </si>
  <si>
    <t>De conformidad al levantamiento de información realizado en el mes de marzo de 2019 a las Unidades Administrativas, con un cubrimiento del 75% de las dependencias (23 de las 30 dependencias), declaran cerca de 685,5 metros lineales de Archivo de Gestión; del cual el 85% reporta estar organizado (Clasificación, Ordenación y Descripción).</t>
  </si>
  <si>
    <t xml:space="preserve">A la fecha la Subdirección de Talento Humano cuenta con 302 expedientes de Historias laborales, 297 de estos  expedientes se encuentran con un completo proceso archivístico como lo es; la clasificación, organización y descripción (foliación, rotulación, hoja de control y diligenciamiento del FUID), cumpliendo con los criterios técnicos establecidos en la circular 004 de 2003. Sumado a esto, los expedientes de Historias Laborales se encuentran digitalizados, y la diversa tipología que se ingresa a estos expedientes se actualiza en cada uno de las actividades anteriormente mencionadas. Los 5 expedientes restantes están siendo intervenidos.
De conformidad al levantamiento de información realizado en el mes de marzo a las Unidades Administrativas, Talento Humano reporta tener cerca de 23 metros lineales de Archivos de Gestión; de los cuales cerca del 90% corresponde a Historias Laborales, manteniendo un porcentaje de organización del 85%.
Es importante recalcar que la Subdirección de Talento Humano tiene en cuenta las recomendaciones realizadas por la Oficina de Control Interno, en donde los formatos establecidos para rotular las cajas y carpetas de archivo, empiezan a ser utilizadas desde la entrada en vigencia de los mismos. </t>
  </si>
  <si>
    <t>Se adquiere acta del Comité Institucional de Gestión y Desempeño donde se aprueba el SIC con las respectivas firmas, con el cual se procede a desarrollar el procedimiento para proyectar el acto administrativo mediante la cual la ANT adoptara el SIC.</t>
  </si>
  <si>
    <t xml:space="preserve">Acta Comite Institucional de Gestión y Desempeño
Borrador Proyecto Resolución SIC 20190312
</t>
  </si>
  <si>
    <t>Durante el trimestre enero - marzo 2019 se realizó recopilación de información por parte del área de Gestión Documental; para determinar los avances realizados por los anteriores gestores (a diciembre del 2018); para dar continuidad al proceso se solicito asistencia técnica al AGN.</t>
  </si>
  <si>
    <t xml:space="preserve">Acta Implementación SGDEA
Solicitud de Asistencia Técnica AGN 2019
</t>
  </si>
  <si>
    <r>
      <t xml:space="preserve">La Secretaría General allegó a la Oficina de Control interno la "Matriz de Levantamiento de Información", con la cual se realizó el seguimiento trimestral a la implementación de los lineamientos dados para la organización de los archivos de gestión en la ANT. Los resultados registrados en la variable "¿Cuenta con Inventario Documental  en el Formato Único Inventario Documental -FUID, de la ANT?" fueron contrastados por la Oficina de Control Interno, tomando como muestra 4 dependencias (Oficina del Inspector de la Gestión de tierras, Subdirección de Talento Humano, Oficina de Planeación y Subdirección Administrativa y Financiera), a las cuales, mediante correo electrónico del XX/03/2019 se les solicitó  el FUID.  A continuación, se describen los resultados observados:
</t>
    </r>
    <r>
      <rPr>
        <b/>
        <sz val="11"/>
        <rFont val="Arial Narrow"/>
        <family val="2"/>
      </rPr>
      <t>• Oficina del Inspector de la Gestión de Tierras:</t>
    </r>
    <r>
      <rPr>
        <sz val="11"/>
        <rFont val="Arial Narrow"/>
        <family val="2"/>
      </rPr>
      <t xml:space="preserve"> 30 expedientes creados de los cuales 25 están registrados en el FUID, consultada dicha área manifestó que los 5 restantes fueron pruebas de sistema y que procederán a solicitar su inactivación.
</t>
    </r>
    <r>
      <rPr>
        <b/>
        <sz val="11"/>
        <rFont val="Arial Narrow"/>
        <family val="2"/>
      </rPr>
      <t>• Subdirección de Talento Humano:</t>
    </r>
    <r>
      <rPr>
        <sz val="11"/>
        <rFont val="Arial Narrow"/>
        <family val="2"/>
      </rPr>
      <t xml:space="preserve"> Se observó que para la vigencia 2018 fueron creados 69 expedientes en el sistema ORFEO, de los cuales 18 no cuentan con registro en el FUID
</t>
    </r>
    <r>
      <rPr>
        <b/>
        <sz val="11"/>
        <rFont val="Arial Narrow"/>
        <family val="2"/>
      </rPr>
      <t>• Oficina de Planeación:</t>
    </r>
    <r>
      <rPr>
        <sz val="11"/>
        <rFont val="Arial Narrow"/>
        <family val="2"/>
      </rPr>
      <t xml:space="preserve"> 13 expedientes creados de los cuales 2 cuentan con registro en el FUID, Se consultó a esta oficina y manifestó que “los expedientes relacionados en el FUID se encuentran en medio digital y creados en el aplicativo Orfeo, es importante aclarar que la gran mayoría de expedientes se encuentran en foliación, elaboración de hoja de control y rotulo de carpeta.”
</t>
    </r>
    <r>
      <rPr>
        <b/>
        <sz val="11"/>
        <rFont val="Arial Narrow"/>
        <family val="2"/>
      </rPr>
      <t>• Subdirección Administrativa y Financiera:</t>
    </r>
    <r>
      <rPr>
        <sz val="11"/>
        <rFont val="Arial Narrow"/>
        <family val="2"/>
      </rPr>
      <t xml:space="preserve"> Con corte al 27/03/2019  no se allego la información solicitada.
Se recomienda, fortalecer el seguimiento al control adecuado de los documentos, con el fin de garantizar la aprensión por parte de las Dependencias de los lineamientos de gestión documental  implementados al interior de la Agencia.
</t>
    </r>
  </si>
  <si>
    <t>La Oficina de Control Interno verificó  49 expedientes de historias laborales correspondientes a los funcionarios que ingresaron a la ANT en la vigencia 2018, los cuales cumplen con los criterios técnicos descritos en las Circulares 004 de 2003 y 012 de 2004. Así mismo, cada expediente dispone de su correspondiente hoja de control y registros en el FUID.   Sin embargo, se observó que al expediente bajo consecutivo 285 no contaba con el “Oficio de aceptación del nombramiento en el cargo o contrato de trabajo", por lo demás, es de resaltar la organización de dichos expedientes por parte de la Subdirección de Talento Humano.</t>
  </si>
  <si>
    <t xml:space="preserve">En respuesta a la comunicación oficial realizada por la Agencia el pasado 14/12/2018, el AGN,  mediante comunicación 20196200031842  del 18/01/2019 informó la reanudación  del proceso de evaluación técnica de  las TRD por parte del  grupo de evaluación y transferencias secundarias. Así mismo,  indicó que una vez evaluadas las TRD, se informaría si requerían de ajustes o,  sí,  estas reúnen la totalidad de requisitos técnicos para continuar con la etapa de sustentación ante el  pre Comité evaluador de documentos del AGN.
De acuerdo a lo informado por la Secretaría General, con corte al 15/03/2019 no se ha recibido por parte del AGN información relacionada con el proceso de convalidación de las TRD de la Agencia.
Teniendo en cuenta  los avances reportados por la Secretaría General con corte al 27/03/2019, se observó que la Agencia ejecutó satisfactoriamente 2 de las 3 tareas planteadas para subsanar el hallazgo 1 (instrumentos archivísticos) generado por el AGN. Cabe resaltar, que si bien  la tarea 3 "TRD y CCD convalidadas por el AGN" presentó incumplimiento en su cierre, toda vez que, no se cuenta con las TRD y CCD convalidados por el AGN, se observó que la  Agencia ha venido adelantando actividades asociadas a "Gestionar ante el AGN la convalidación las TRD y CCD".  </t>
  </si>
  <si>
    <r>
      <t>De acuerdo a los avances reportados por la Secretaría General con corte al 27/06/2018, la Entidad ejecutó oportunamente la tarea "</t>
    </r>
    <r>
      <rPr>
        <i/>
        <sz val="11"/>
        <color theme="1"/>
        <rFont val="Arial Narrow"/>
        <family val="2"/>
      </rPr>
      <t>Realizar la validación de los descriptores del Formato FUID a través de mesas de trabajo</t>
    </r>
    <r>
      <rPr>
        <sz val="11"/>
        <color theme="1"/>
        <rFont val="Arial Narrow"/>
        <family val="2"/>
      </rPr>
      <t>" formulada en la acción No. 1 "</t>
    </r>
    <r>
      <rPr>
        <i/>
        <sz val="11"/>
        <color theme="1"/>
        <rFont val="Arial Narrow"/>
        <family val="2"/>
      </rPr>
      <t>Elaborar, aprobar y gestionar la convalidación de las TRD y CCD de la Agencia Nacional de Tierras</t>
    </r>
    <r>
      <rPr>
        <sz val="11"/>
        <color theme="1"/>
        <rFont val="Arial Narrow"/>
        <family val="2"/>
      </rPr>
      <t>",  lo anterior, en respuesta al hallazgo 1 "Instrumentos Archivísticos"</t>
    </r>
  </si>
  <si>
    <r>
      <t>La Secretaría General suministró el documento "Matriz de Levantamiento de Información", el cual contienen el diligenciamiento de las 16 variables por parte de 22 dependencias.  Así mismo, suministró el   documento "Informe No. 4 LEVANTAMIENTO DE INFORMACIÓN ARCHIVOS DE GESTIÓN DE LA ANT" del periodo comprendido del 01/10/2018 al 31/12/2018. Este documento, contiene el análisis de la información recolectada, a través de la aplicación del instrumento (encuesta). Igualmente, contiene el registro fotográfico del avance alcanzado por algunas dependencias en la gestión de sus archivos.  Por otra parte, si bien el documento en mención, cuenta con el aparte  "Seguimiento de Formato Único Inventario Documental - FUID",  en el cual se enuncia que "</t>
    </r>
    <r>
      <rPr>
        <i/>
        <sz val="11"/>
        <color theme="1"/>
        <rFont val="Arial Narrow"/>
        <family val="2"/>
      </rPr>
      <t>se ha venido realizando seguimiento a través de las visitas que se han efectuado en cada una de las dependencias, donde se les exhorta a tener el FUID diligenciado y actualizado</t>
    </r>
    <r>
      <rPr>
        <sz val="11"/>
        <color theme="1"/>
        <rFont val="Arial Narrow"/>
        <family val="2"/>
      </rPr>
      <t xml:space="preserve">", no se describen los resultados observados por la Secretaría General a partir de dicho seguimiento.
</t>
    </r>
    <r>
      <rPr>
        <sz val="11"/>
        <rFont val="Arial Narrow"/>
        <family val="2"/>
      </rPr>
      <t>Se recomienda, fortalecer el seguimiento al control adecuado de los documentos, con el fin de garantizar la aprehensión por parte de las Dependencias de los lineamientos de gestión documental  implementados al interior de la Agencia.</t>
    </r>
  </si>
  <si>
    <t>Con corte al 27/12/2018 la Secretaría General suministró el  informe de avance cronograma validación - modelo de requisitos publicado por el Archivo General de la Nación para la implementación de un SGDE, el reportó el cumplimiento de las actividades programadas para  los 4 componentes  priorizados (24 requisitos), alcanzando un avance del 39,7%, frente a los 9 componentes (204 requisitos).
Así mismo, dicha Dependencia suministró  el acta 01 del 12/03/2019 como soporte a la revisión realizada a la gestión del año 2018  en cuanto al desarrollo del SGDEA. 
Por otra parte, la Oficina de Control Interno observó el comunicado oficial  20196200078751 del 19/02/2019 mediante el cual  la Subdirección Administrativa y Financiera solicitó al AGN  soporte técnico para la generación de resoluciones electrónicas.
Con corte al 27/03/2019, no se observó el cronograma de actividades para la vigencia 2019.  Se recomienda agilizar su elaboración, con el fin de garantizar la implementación de los 5 componentes restantes.</t>
  </si>
  <si>
    <t>Una vez revisados los soportes allegados por la Secretaría General, se observó que el acta del Comité de Desarrollo Administrativo celebrado el pasado  7/11/2018  no cuenta con la totalidad de firmas, por tanto, la actividad presentó  incumplimiento respecto a su programación.  Por otra parte, dicha dependencia suministró el borrador de resolución  "Por el cual se adopta el Sistema Integrado de Conservación - SIC al interior de la Agencia Nacional de Tierras, ANT".
Se recomienda suscribir en su totalidad el acta en mención y agilizar la expedición del acto administrativo de aprobación del SIC y su publicación en la página web de la entidad.</t>
  </si>
  <si>
    <t>OBSERVACIONES REMITIDAS POR AGN EL 16/04/2019</t>
  </si>
  <si>
    <r>
      <rPr>
        <b/>
        <sz val="11"/>
        <rFont val="Arial Narrow"/>
        <family val="2"/>
      </rPr>
      <t>Hallazgo 5.  Organización de Historias Laborales</t>
    </r>
    <r>
      <rPr>
        <sz val="11"/>
        <rFont val="Arial Narrow"/>
        <family val="2"/>
      </rPr>
      <t xml:space="preserve">
No todas las historias laborales cuentan con procesos de aplicación de los criterios establecidos para la organización de las Historias Laborales; así como el diligenciamiento de la hoja de control, por tanto la entidad presuntamente incumple con lo establecido en la circular No. 4 de 2003 y Acuerdo 002 de 2014 paragrafo articulo 12. </t>
    </r>
  </si>
  <si>
    <r>
      <rPr>
        <b/>
        <sz val="11"/>
        <rFont val="Arial Narrow"/>
        <family val="2"/>
      </rPr>
      <t>Hallazgo 6. Sistema Integrado de Conservación (SIC)</t>
    </r>
    <r>
      <rPr>
        <sz val="11"/>
        <rFont val="Arial Narrow"/>
        <family val="2"/>
      </rPr>
      <t xml:space="preserve">
La entidad no cuenta con un SIC aprobado mediante acto administrativo expedido por el representante legal de la entidad, como lo menciona el articulo No. 11 de acuerdo 06 de 2014 para la conservación de los soportes y preservación de información desde su producción hasta su disposición final. Por lo anterior se presenta un presunto incumplimiento del artículo 46 de la Ley 594 de 2000, el Acuerdo No 49 de 2000, el acuerdo 049 de 2000, el cuerdo No 050 de 2000 y el acuredo No, 6 de 2014. </t>
    </r>
  </si>
  <si>
    <t>AVANCES REPORTADOS CON CORTE 27/06/2019</t>
  </si>
  <si>
    <t>El 30 de abril se recibio concepto tecnico por parte del AGN sobre el proceso de convalidación de las TRD de la Agencia, donde nos indican que aún no se reúne la totalidad de los requisitos técnicos establecidos; para lo cual se convocó a mesas de trabajo con el evaluador del AGN y se procedio solucionar los ajustes solicitados. Fecha de presentación nuevamente al AGN con los ajustes realizados el día 14 de junio.</t>
  </si>
  <si>
    <t>Oficio remisorio concepto tecnico TRD 29-04-2019
Concepto tecnico 29-04-2019
Acta mesa de trabajo TRD ANT 07-06-2019
Acta mesa de trabajo TRD ANT 17-05-2019</t>
  </si>
  <si>
    <t>Para la descripción de avances generados a la fecha y con el animo de evidenciarlos se realizó visitas de inspección a las unidades administrativas de la agencia generando el respectivo informe de diagnostico.</t>
  </si>
  <si>
    <t>Informe de diagnostico
FUID  y Hojas de control</t>
  </si>
  <si>
    <t xml:space="preserve">Se realizó jornada de capacitación los días 3, 9, 10, 11, 12  y 26 de abril a las dependencias de la Agencia donde se trataron los siguientes temas: 
Conceptos Generales 
Normatividad Archivística 
Organización Documental
Tablas de Retención Documental 
 Inventario Documental
Transferencias  Documentales
</t>
  </si>
  <si>
    <t>Presentacion Capacitacion General ANT 2019
CAPACITACION SAF 2019-04-03
CAPACITACIÓN 2019-04-09
CAPACITACIÓN 2019-04-10
CAPACITACIÓN 2019-04-11
EVALUACION DE CAPACITACIÓN 12-04-2019
CAPACITACIÓN 2019-04-26</t>
  </si>
  <si>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t>
  </si>
  <si>
    <r>
      <t>Con corte al 27/03/2018 se evidenció el Plan de Desarrollo de Talento Humano 2018 "Construyendo Felicidad en la Agencia Nacional de Tierras" y el Plan de trabajo específico para los subtemas definidos para la temática de herramientas informática y ofimática, en la  cual, se observó la inclusión de actividades asociadas 
Sin embargo y atendiendo la recomendación realizada por el AGN el pasado 08/02/2019,  la Secretaría General  ha venido adelantando junto a la Subdirección de Talento Humano la incorporación de actividades asociadas a la gestión documental al  PIC 2019.
Respecto a lo anterior, la Oficina de Control Interno observó el acta 20190220-03 cuyo orden del día fue "</t>
    </r>
    <r>
      <rPr>
        <i/>
        <sz val="11"/>
        <color theme="1"/>
        <rFont val="Arial Narrow"/>
        <family val="2"/>
      </rPr>
      <t>presentar ante el área de Talento Humano la necesidad de incluir temas de capacitación de gestión documental en el plan anual de capacitación de la ANT; en cumplimiento al  Programa de Gestión Documental y del Sistema Integrado de Conservación</t>
    </r>
    <r>
      <rPr>
        <sz val="11"/>
        <color theme="1"/>
        <rFont val="Arial Narrow"/>
        <family val="2"/>
      </rPr>
      <t>".  Así mismo,  se observó correo electrónico del 21/03/2019, en el cual la Secreataría General solicita lo siguiente "</t>
    </r>
    <r>
      <rPr>
        <i/>
        <sz val="11"/>
        <color theme="1"/>
        <rFont val="Arial Narrow"/>
        <family val="2"/>
      </rPr>
      <t>Por otra parte…  quisiéramos retomar la posibilidad de incluirnos en tus planes de capacitación con el ánimo de poder proveer nuestra participación dentro del cronograma que tengas estipulado dentro del PIC. (Dentro del Plan de Gestión Documental – PGD y del Sistema Integrado de Conservación – SIC  se proyectó una capacitación por mes</t>
    </r>
    <r>
      <rPr>
        <sz val="11"/>
        <color theme="1"/>
        <rFont val="Arial Narrow"/>
        <family val="2"/>
      </rPr>
      <t xml:space="preserve">)".
La Oficina de Control interno recomienda a las Dependencias responsables agilizar la incorporación de actividades de gestión documental al cronograma de capacitaciones del 2019 .
</t>
    </r>
  </si>
  <si>
    <t>Se solicito al área de Infraestructura y Soporte Tecnológico de la Secretaria General se indicara el nicvel de avance de este hallazgo. Adicionalmaente, se han adelantado procesos para la actualización de la aplicación Orfeo V7 como se evidencia en los caso de pruebas anexas.</t>
  </si>
  <si>
    <t xml:space="preserve">Correo de solicitud de información
HU-001 - MODULO RADICACIÓN EMAIL
HU-003 - MODULO CLASIFICADOR Y REASIGNACION MULTIPLE
Reporte Orfeo V7
</t>
  </si>
  <si>
    <t>A la fecha la Subdirección de Talento Humano cuenta con el proceso de organización (Clasificación, ordenación y descripción) en cada uno de los expedientes de Historias Laborales.</t>
  </si>
  <si>
    <t>ADMBS-F-015-FORMA-INVENTARIO-DOCUMENTAL-HL
Aplicación rotulos de carpetas
Estanterias
Hoja de control
Rotulos cajas
Verificación de requisitos minimos</t>
  </si>
  <si>
    <t>Teniendo en cuenta que el acta del Comité Institucional de Gestión y Desempeño celebrado el 7/11/2018 juridicamente no cumplia con los requisitos requerido en el acuerdo 6 de 2014, se procedio a convocar nuevamente a comite donde se emitio concepto favorable al Sistema Integrado de Conservación - SIC con las respectivas firmas.</t>
  </si>
  <si>
    <t>Acta No 7 Comite Institucional de Gestión y Desempeño 25 abril de 2019</t>
  </si>
  <si>
    <t>Una vez se obtuvo concepto favorable según acta del Comité Institucional de Gestión y Desempeño celebrado el día 25/04/2019, se procedio a proyectar acto administrativo y recolección de firma para lograr formalizar la resolución de adopción.</t>
  </si>
  <si>
    <t>RESOLUCIÓN 6792 de 2019 SIC</t>
  </si>
  <si>
    <t>Teniendo en cuenta que la aprobación del SIC por parte del Comité Institucional de Gestión y Desempeño se realizó mediante acta del 25 de abril de 2019, y adicionalmente la resolución 6792 de 2019 se publicó el 06/06/2019, se recomienda realizar el seguimiento oportunamente de acuerdo a lo establecido.</t>
  </si>
  <si>
    <t>Se observaron el listado de asistencia de las capacitaciones en generalidades de gestión documental, realizadas el 3, 9, 10 , 11 y 26 de abril.</t>
  </si>
  <si>
    <r>
      <t>La Secretaría General suministró el 27/06/2019 el documento "INFORME N° 5 LEVANTAMIENTO
DE INFORMACIÓN ARCHIVOS DE GESTIÓN DE LA ANT" para el periodo comprendido de enero a junio del 2019. El documento en mención, contiene un aparte de historias laborales donde se informa lo siguiente: 
"</t>
    </r>
    <r>
      <rPr>
        <i/>
        <sz val="11"/>
        <color theme="1"/>
        <rFont val="Arial Narrow"/>
        <family val="2"/>
      </rPr>
      <t>En la actualidad la Subdirección de Talento Humano cuenta con 293 Historias laborales, 284 se encuentran organizadas, foliadas, rotuladas, con hoja de control y diligenciadas en FUID y cumple con los criterios de la circular 004 de 2003ii. Las 9 restante están siendo intervenidas, por ende, no cuentan con foliación, rotulación, hoja de control, ni FUID.
Las cajas y carpetas se encuentran con rótulos no estandarizados, se le hace la observación al funcionario a cargo del archivo que los rótulos deben ser actualizados en concordancia con los estandarizados por la ANT</t>
    </r>
    <r>
      <rPr>
        <sz val="11"/>
        <color theme="1"/>
        <rFont val="Arial Narrow"/>
        <family val="2"/>
      </rPr>
      <t xml:space="preserve">"
La Oficina de Control Interno recomienda a la Subdirección de Talento Humano, adelantar las actividades de gestión documental en las 9 historias laborales pendientes. </t>
    </r>
  </si>
  <si>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</si>
  <si>
    <t xml:space="preserve">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
</t>
  </si>
  <si>
    <t xml:space="preserve">La Secretaría General suministró el 27/06/2019 el documento "INFORME N° 5 LEVANTAMIENTO
DE INFORMACIÓN ARCHIVOS DE GESTIÓN DE LA ANT" para el periodo comprendido de enero a junio del 2019. El documento en mención, registra un avance del 66% producto de la verificación del estado actual de la organización de los Archivos de Gestión de 18 unidades productoras, a saber: Oficina Jurídica, Oficina de Control Interno, Secretaría General, Subdirección Administrativa y Financiera – Tesorería, Dirección de Gestión Jurídica, Subdirección de Procesos Agrarios y Gestión Jurídica, Subdirección de Seguridad Jurídica, Oficina del Inspector de la Gestión de Tierras, Oficina de Control Interno, Dirección de Acceso a Tierras, Subdirección de Acceso a Tierras en Zonas Focalizadas, Subdirección de Acceso a Tierras por Demanda y Descongestión, Subdirección de Administración de Tierras de la Nación, Dirección de Gestión de Ordenamiento Social de la Propiedad, Subdirección de Sistemas de Información de Tierras, Subdirección de Planeación Operativa, Dirección de Asuntos Étnicos y Subdirección de Asuntos Étnicos.  
La Oficina de Control Interno recomienda se comunique los resultados a las dependencias monitoreadas, con el fin que, se formules las acciones de mejora, de ser necesario. Así mimos, se invita a realizar las visitas a las unidades productoras restantes. </t>
  </si>
  <si>
    <t>Se observó el documento "Plan Institucional de Capacitación 2019", el cual contempla en su cronograma de actividades, temáticas relacionadas con la gestión documental.</t>
  </si>
  <si>
    <t>La Secretaría General con corte al 27/06/2019 remitió el documento "ACTUALIZACIÓN SISTEMA DE GESTIÓN DOCUMENTAL - ORFEO" el cual como propósito analizar la situación actual del sistema de gestión documental Orfeo y proponer el escenario óptimo para su correcto funcionamiento, considerando la migración a la versión más actual del software y sus componentes. El documento en mención, realiza un diagnostico en cumplimiento del Modelo de Requisitos para la Gestión de Documentos Electrónicos Archivo General de la Nación – AGN, concluyendo que se tiene un cubrimiento con la versión actual del 23% y la versión propuesta seria del 59%.  Así mismo, se vincula el Cronograma puesta en producción versión 7.2 Orfeo y Cronograma actualización versión actual Orfeo.
La Oficina de Control Interno solicita que para el siguiente seguimiento se suministren los soportes de cumplimiento de las actividades establecidas en los cronogramas remitidos.</t>
  </si>
  <si>
    <t>La agencia se encuentra a la espera del concepto técnico de evaluación de las Tablas de Retención Documental emitido por el Archivo General de la Nación</t>
  </si>
  <si>
    <t>Se realizó visitas de inspección a las unidades administrativas de la Agencia de lo cual se obtuvo los inventarios documentales de cada una de ellas y se generó el respectivo informe de diagnostico.</t>
  </si>
  <si>
    <t>VIII Informe Levantamiento Información 2019 Proyectado
FUID UNIFICADO</t>
  </si>
  <si>
    <t>La Agencia en  la actualidad esta trabajando en la implementación de  una nueva versión del aplicativo, en lo cual se realizó una validación de las dos versiones para dar un cumplimiento a lo requerido por el AGN en relación con el documento electronico.</t>
  </si>
  <si>
    <t>AGN EXPEDIENTES ELECTRONICOS</t>
  </si>
  <si>
    <t xml:space="preserve">Se realizó visitas de inspección a las unidades administrativas de la agencia  generando el respectivo informe de diagnostico, además se obtuvo los inventarios documentales, hojas de control y registros fotograficos de los procesos técnicos de preparación fisica e identificación de expedientes. 
</t>
  </si>
  <si>
    <t>VIII Informe Levantamiento Información 2019 Proyectado
FUID UNIFICADO
HOJAS DE CONTROL
FOTOS PROCESOS</t>
  </si>
  <si>
    <t>ADMBS-F-015-FORMA-INVENTARIO-DOCUMENTAL-HL
Estanterias
Expediente con Hoja de control
Verificación de requisitos minimos
Registro fotografico del Proceso de Clasificación
Registro fotografico del Proceso de Descripción
Registro fotografico del Proceso de Ordenación</t>
  </si>
  <si>
    <t>Una vez se obtuvo el acto administrativo de adopción, se inicia el proceso de implementación de este instrumento archivistico en la Agencia.</t>
  </si>
  <si>
    <t>Informe de avances SIC20190704
Informe de avances SIC 201908</t>
  </si>
  <si>
    <t>OBSERVACIONES REMITIDAS POR AGN EL 22/07/2019</t>
  </si>
  <si>
    <t xml:space="preserve">No se allegaron evidencias </t>
  </si>
  <si>
    <r>
      <t>Para el periodo evaluado no se observaron avances adicionales a los reportados con corte al 30/06/2019, a saber  "</t>
    </r>
    <r>
      <rPr>
        <i/>
        <sz val="11"/>
        <color theme="1"/>
        <rFont val="Arial Narrow"/>
        <family val="2"/>
      </rPr>
      <t>En respuesta a la solicitud realizada  por la ANT  el pasado 17/01/2019, el AGN mediante comunicado de radicado 20196200414102 del 02/05/2019, allegó concepto técnico de evaluación de Tablas de Retención Documental de la Agencia, el cual concluyó que la Entidad realizó parcialmente los ajustes solicitados en concepto técnico del 14/11/2018. Por tanto, el documento no reúne los requisitos técnicos - archivísticos necesarios para continuar la etapa ante el pre-comité evaluador de documentos del AGN.  
Conforme a lo anterior, la Agencia adelantó 2 mesas de trabajo con el AGN, las cuales se realizaron el 17/05/2019 y el 7/06/2019, estas tuvieron como objetivo resolver las inquietudes presentadas y revisar los avances alcanzados por la ANT frente al concepto técnico emitido por el AGN. Como resultados de dichas mesas de trabajo, la Agencia mediante comunicado 20196200464941 del  14/06/2019 remitió al AGN los documentos ajustes, a saber: Metodología de elaboración TRD de la Agencia, Cuadro de clasificación documental, Tabla de retención documental, Normativa relacionada y Manual de proceso y procedimientos."</t>
    </r>
  </si>
  <si>
    <t>Se observó de acuerdo a los soportes allegados por la dependencia, fotografías y evidencias del proceso técnico realizado a la documentación referente a Historias Laborales, además se observó el documento FUID unificado y fotografías de un archivador rotulado, finalmente el documento "VIII Informe Levantamiento Información 2019 Proyectado" en el cual se describe el avance en organización documental. sin embargo no se observó evidencia del mismo proceso en las demás Series complejas, por lo cual se recomienda aportar la información completa para el resto de las unidades productoras con el fin de permitir realizar la validación. La oficina de Control Interno se encuentra realizando el ejercicio de "Auditoria a la gestión Documental" por medio del cual evaluara el presente avance y cuyo resultado se dará a conocer el 10/10/2019 de acuerdo al Plan de Auditoria.</t>
  </si>
  <si>
    <t>Se observó en los soportes allegados por la dependencia evidencia de procesos técnicos aplicados a las historias laborales, tales como Clasificación, Descripción y Ordenación, en los procedimientos de las Historias Laborales. La oficina de Control Interno se encuentra realizando el ejercicio de "Auditoria a la gestión Documental" por medio del cual evaluara el presente avance y cuyo resultado se dará a conocer el 10/10/2019 de acuerdo al Plan de Auditoria.</t>
  </si>
  <si>
    <t>De acuerdo a los soportes allegados por la Dependencia se observó los informes de avances relacionados al Sistema Integrado de Conservación - SIC,  en los cuales se registran los avances en la adecuación de la planta física en la bodega Las Américas, teniendo en cuenta que el SIC se aprobó  por parte del Comité Institucional de Gestión y Desempeño  mediante acta del 25 de abril de 2019, y adicionalmente la Resolución 6792 de 2019 se publicó el 06/06/2019 el informe de seguimiento trimestral se realizó dentro del tiempo establecido. Sin embargo, se recomienda elaborar un  cronograma que permita monitorear y medir el cumplimiento de las actividades propuestas.</t>
  </si>
  <si>
    <t>AVANCES REPORTADOS CON CORTE 30/09/2019</t>
  </si>
  <si>
    <t>La Secretaría General allego el formato FUID diligenciado, el documento contiene 55,902 expedientes de las diferentes serie o sub serie establecidas por la Agencia, así como el nombre y número del expediente Orfeo, entre otros.   
En cuanto a las observaciones realizadas por el Archivo General de la Nación el pasado 22/07/2019 mediante comunicación 20196200766742, no se allegó por parte de la Secretaría General información relacionada con la cantidad de oficinas productoras y el procedimiento establecido por la Agencia para la entrega de archivos por parte de los funcionarios y contratistas.</t>
  </si>
  <si>
    <t>OBSERVACIONES REMITIDAS POR AGN EL 25/10/2019</t>
  </si>
  <si>
    <t>20196200766742 del 22/07/2019
1-209-07668 del 17/07/2019</t>
  </si>
  <si>
    <t>Con corte al 30 /03/2018 se evidenció Acta # 7 del Comité Institucional de Desarrollo Administrativo del 20 de diciembre de 2017 en el que se presenta la consolidación de las Tablas de Retención Documental (TRD) y cuadro de clasificación documental de las TRD. 
Por lo anterior, se verificó un cumplimiento del 100% de la tarea establecida.</t>
  </si>
  <si>
    <t>CCD, TRD y acta de comité de aprobación
Radicación No: 20176201019662; entrega de TRD y CCD</t>
  </si>
  <si>
    <t>Con corte al 30/03/2018  se evidenció Acta # 7 del Comité Institucional de Desarrollo Administrativo del 20 de diciembre de 2017 en el que se presenta y aprueba la consolidación de las Tablas de Retención Documental (TRD), así mismo se observó cada una de las TRD  aprobadas.
Por lo anterior, se verificó un cumplimiento del 100% de la tarea establecida.</t>
  </si>
  <si>
    <t>No se observaron avances de gestión por parte del responsable de ejecución.</t>
  </si>
  <si>
    <t xml:space="preserve">Primer Informe 28/12/2017
</t>
  </si>
  <si>
    <t>Segundo Informe
28/03/2018</t>
  </si>
  <si>
    <t>Tercer Informe
28/06/2018</t>
  </si>
  <si>
    <t>Cuarto Informe
27/09/2018</t>
  </si>
  <si>
    <t>Tarea ejecutada con corte al 28/03/2018.</t>
  </si>
  <si>
    <t xml:space="preserve">Se observó Informe trimestral de levantamiento de información - Archivos de gestión con fecha de julio 2018.
Se observó el diligenciamiento del FUID en la Subdirección de Acceso a Tierras en zonas focalizadas, Subdirección de Administración de Tierras de la Nación y Dirección de Acceso a Tierras </t>
  </si>
  <si>
    <t xml:space="preserve">Con corte al 27/06/2018 se observó la disponibilidad en la intranet institucional  de la forma "ADMBS-F-015 Inventario Documental". Así mismo, se observaron los procedimientos aprobados "ADMBS-P-009 Busqueda y atención de solicitudes de archivo centralizado y ADMBS-P-10 Prestamo y suministro de documentos ubicados en e archivo centralizado el procedimiento de </t>
  </si>
  <si>
    <t>ADMBS-F-015 Inventario Documental</t>
  </si>
  <si>
    <t>Con corte al 28/03/2018 Se evidenció el Plan de Desarrollo de Talento Humano 2018 "Construyendo Felicidad en la Agencia Nacional de Tierras" y el Plan de trabajo específico para los subtemas definidos. 
Así mismo, se observó el Plan de trabajo de capacitaciones 2018, en el cual se incluyen temáticas de "Herramientas informáticas y ofimáticas", dentro de los lineamientos generales "Sirvo al Progreso".</t>
  </si>
  <si>
    <t>Quinto Informe
28/12/2018</t>
  </si>
  <si>
    <t>Tarea ejecutada con corte al  27/06/2018.</t>
  </si>
  <si>
    <t>Sexto Informe
27/03/2019</t>
  </si>
  <si>
    <t>Tarea ejecutada con corte al 27/12/2018.</t>
  </si>
  <si>
    <r>
      <t>Con corte al  27/12/2018 la Secretaría General suministró el documento Sistema Integrado de Conservación - SIC, este refiere fecha del mes de octubre y su objeto fue "</t>
    </r>
    <r>
      <rPr>
        <i/>
        <sz val="11"/>
        <color theme="1"/>
        <rFont val="Arial Narrow"/>
        <family val="2"/>
      </rPr>
      <t>elaborar el Sistema Integrado de Conservación para la Agencia Nacional de Tierras - ANT y los Planes de Conservación Documental y de Preservación Digital a Largo Plazo, de acuerdo con la normatividad archivística vigente</t>
    </r>
    <r>
      <rPr>
        <sz val="11"/>
        <color theme="1"/>
        <rFont val="Arial Narrow"/>
        <family val="2"/>
      </rPr>
      <t xml:space="preserve">", lo anterior, dentro de la ejecución del Contrato de Consultoría No. 899 DE 2018.  
El documento en mención, desarrolla el Plan de Preservación digital a largo plazo y el Plan de Conservación Documental, este último compuesto por los siguientes programas: Programa de capacitación y sensibilización,  Programa de inspección y mantenimiento de instalaciones, Programa control de condiciones ambientales, Programa de saneamiento ambiental, desinfección, desratización y desinsectación, Programa de almacenamiento y re almacenamiento y Programa de prevención y atención de desastres. Así mismo, hace referencia a la política de gestión documental.
Atendiendo los avances y soportes suministrados la Oficina de Control Interno observó el cumplimiento de la tarea de acuerdo a lo planificado.
</t>
    </r>
  </si>
  <si>
    <t>Septimo Informe
27/06/2019</t>
  </si>
  <si>
    <t>Hallazgo superado.
Tarea ejecutada con corte al 28/03/2018.</t>
  </si>
  <si>
    <t>Octavo Informe
02/10/2019</t>
  </si>
  <si>
    <t>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t>
  </si>
  <si>
    <t>Hallazgo Superado.
Actividad ejecutada con corte al 27/06/2019.</t>
  </si>
  <si>
    <t xml:space="preserve">Plan Anual de Capacitaciones 2018 actualizado. </t>
  </si>
  <si>
    <r>
      <t>Tarea ejecutada de acuerdo a los avances reportados con corte al 27/06/2019, a saber "</t>
    </r>
    <r>
      <rPr>
        <i/>
        <sz val="11"/>
        <color theme="1"/>
        <rFont val="Arial Narrow"/>
        <family val="2"/>
      </rPr>
      <t>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t>
    </r>
    <r>
      <rPr>
        <sz val="11"/>
        <color theme="1"/>
        <rFont val="Arial Narrow"/>
        <family val="2"/>
      </rPr>
      <t>".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r>
  </si>
  <si>
    <t>Noveno Informe
30/12/2019</t>
  </si>
  <si>
    <t>Acta No 7 Comite Institucional de Gestión y Desempeño 25 abril de 2019
Resolución 6792 del 06/06/2019</t>
  </si>
  <si>
    <t>Hallazgo superado.
Tarea ejecutada con corte al 27/12/2018.</t>
  </si>
  <si>
    <t>Hallazgo superado.
Tarea ejecutada con corte al  27/06/2018.</t>
  </si>
  <si>
    <r>
      <t xml:space="preserve">Informe de seguimiento al Plan de Mejoramiento Archivístico (PMA) suscrito con el Archivo General de la Nación, I trimestre 2018.
</t>
    </r>
    <r>
      <rPr>
        <sz val="11"/>
        <color theme="1"/>
        <rFont val="Arial Narrow"/>
        <family val="2"/>
      </rPr>
      <t xml:space="preserve">Forma paz y salvo terminación o liquidación de contrato Forma retiro de funcionarios
</t>
    </r>
  </si>
  <si>
    <t xml:space="preserve">FECHA </t>
  </si>
  <si>
    <t>OBSERVACIONES REMITIDAS POR AGN EL 26/04/2018</t>
  </si>
  <si>
    <t xml:space="preserve">RESPUESTA  DADA POR LA ANT A LAS OBSERVACIONES DEL AGN 
11/05/2018 </t>
  </si>
  <si>
    <t>FECHA</t>
  </si>
  <si>
    <t>20186200790582
20186200790312</t>
  </si>
  <si>
    <t>20186200406032
20186200406062</t>
  </si>
  <si>
    <t>1-2018-10604</t>
  </si>
  <si>
    <t>AVANCES REPORTADOS CON CORTE 30/12/2019</t>
  </si>
  <si>
    <t>Mediante comunicado Ref. 1-2018-10604-7910 del 11/10/2018 el AGN informó lo siguiente: En atención a que las TRD se encuentran en proceso de revisión por parte del AGN dentro del proceso de convalidación,  es pertienente reiterar la conformación de los expedientes, por lo que para ello la entidad deberá considerar las series y subseries identificadas en el cuadro de clasificación documental CCD, el cual se elabora previamente a las TRD, y para el proceso de ordenación considerar el principio de orden original, articulo 4 del Acuerdo 002 de 2014 que reitera la obligación en la que están las entidades públicas de crear y conformar expedientes de archivo con la totalidad de los documentos que se gestionan en desarrollo de un mismo trámite.</t>
  </si>
  <si>
    <r>
      <t xml:space="preserve">Mediante comunicado Ref. 1-2018-10604-7910 del 11/10/2018 el AGN informó lo siguiente: La entidad remite informe sobre levantamiento de información de archivos de gestión en el cual se evidencia el estado de la conformación de inventarios en las dependencias el cual registra que solo el 22% de las dependencias cuentan con inventarios actualizados de sus archivos de gestión. </t>
    </r>
    <r>
      <rPr>
        <sz val="11"/>
        <color rgb="FFFF0000"/>
        <rFont val="Arial Narrow"/>
        <family val="2"/>
      </rPr>
      <t xml:space="preserve"> </t>
    </r>
    <r>
      <rPr>
        <sz val="11"/>
        <color theme="1"/>
        <rFont val="Arial Narrow"/>
        <family val="2"/>
      </rPr>
      <t xml:space="preserve">Se solicita a la Oficina de Control Interno en el próximo informe de avance, la remisión de evidencias de diligenciamiento del FUID, esto es copia de inventarios diligenciados en el formato que disponga la entidad como soporte (imagen pdf, excell, otros).
</t>
    </r>
  </si>
  <si>
    <t>Mediante comunicado Ref. 1-2018-10604-7910 del 11/10/2018 el AGN informó lo siguiente:  La entidad remite soportes de sesiones de capacitación, se invita a la entidad a continuar con la presentación de evidencias dentro del plazo propuesto por la entidad.</t>
  </si>
  <si>
    <t>Mediante comunicado Ref. 1-2018-10604-7910 del 11/10/2018 el AGN informó lo siguiente:  No se reportaron evidencas efectivas.  El soporte remitido presenta borrador de cronograma de proyecto.</t>
  </si>
  <si>
    <t xml:space="preserve">Mediante comunicado Ref. 1-2018-10604-7910 del 11/10/2018 el AGN informó lo siguiente:  Si bien el informe presentado permite evidenciar de forma clara el estado de los archivos de gestión, se solicita a la entidad la toma de acciones a lugar, ya que la fecha propuesta para el cumplimiento del hallazgo venció el pasado 21 de septiembre de 2019. El cumplimiento efectivo del hallazgo consiste en cumplir con todos los aspectos de organización que las normas especificas requieren para los archivos de gestión, conforme al Acuerdo 042 de 2002 y Acuerdo 038 de 2002 y  Acuerdo 002 de 2014. Tener en cuenta que los procesos de organización documental se deben aplicar a todos los archivos que se encuentren en gestión, entre los cuales se incluyen los expedientes que se hayan recibido por parte del INCODER, y que se encuentran activos. 
</t>
  </si>
  <si>
    <t xml:space="preserve">Mediante comunicado Ref. 1-2018-10604-7910 del 11/10/2018 el AGN informó lo siguiente:  Los soportes remitidos  permiten evidenciar avances en el proceso de organización de Historias laborales, se invita a la entidad a continuar con el proceso de organización  y la presentación de evidencais efectivas dentro del plazo propuesto para el cumplimiento del hallazgo.
</t>
  </si>
  <si>
    <t xml:space="preserve">Mediante comunicado Ref. 1-2018-10604-7910 del 11/10/2018 el AGN informó lo siguiente:  Se remitió documento Diagnóstico Integral, sobre el cual se espera la formulación de los planes y programas de conservación en atención a lo establecido en el Acuerdo 006 de 2014.  Se reitera a la entidad la toma de acciones administrativas a lugar que permitan cumplir en el plazo pactado. Tener en cuenta las acciones que se deben realizar para la implementación del Sistema Integrado de Conservación, incluyendo el depósito de la Bodega Américas, de continuar documentación aún allí. </t>
  </si>
  <si>
    <t>Mediante comunicado 1-2018-14-193-339/2019/SGC del 01/02/2019 el AGN comunicó lo siguimiente: Con los soportes remitidos se evidencia que la entidad contará con TRD convalidadas en corto plazo, se solicita a la entidad  informar al Grupo de Inspección y Vigilancia una vez reciban el documento de aprobación.
Se recuerda raelizar la inscripción ante el AGN de las series documentales en el RUSD del AGN</t>
  </si>
  <si>
    <t>Mediante comunicado 1-2018-14-193-339/2019/SGC del 01/02/2019 el AGN comunicó lo siguiente:  Se invita a la entidad a continuar con la presentación de soportes conforme  a lss recibidos  en el quinto informe PMA, sobre las cuales se evidencia cumplimiento y atención a lo requerido en seguimiento por el AGN, esto es inventarios FUID diigenciados de los archivos de gestión.</t>
  </si>
  <si>
    <t>Mediante comunicado 1-2018-14-193-339/2019/SGC del 01/02/2019 el AGN comunicó lo siguiente: Se remiten evidencias conforme al seguimiento AGN, se invita a la entidad a continuar dando cumplimiento a la planeación PIC 2019 en temas relacionados con gestión documental para los funcionarios de diferentes niveles de la entidad</t>
  </si>
  <si>
    <t>Mediante comunicado 1-2018-14-193-339/2019/SGC del 01/02/2019 el AGN comunicó lo siguiente: Se solicita a la Oficna de Contol Interno, continuar con el seguimiento a las tareas, propuestas en el cronograma del proyecto, a través de  las audiorias internas, que permitan el cumplimiento en el tiempo propuesto por la entidad.</t>
  </si>
  <si>
    <t>Mediante comunicado 1-2018-14-193-339/2019/SGC del 01/02/2019 el AGN comunicó lo siguiente: Se requiere revisar el porcentaje de avance reportado, si bien el informe 3 de gestión remitido permite conocer los avances en la organización de los archivos de gestión, se solicita a la entidad la toma de acciones administrativas para el cumplimiento.  Lo anterior ya que para dar por superado el hallazgo, la entidad debe demostrar la organización de los archivos de gestión en la totalidad de dependencias de la ANT.</t>
  </si>
  <si>
    <t>Mediante comunicado 1-2018-14-193-339/2019/SGC del 01/02/2019 el AGN comunicó lo siguiente: Conforme a lo informado por la Oficina de control Interno, y el proceso de organización a la fecha, se espera con la presentación del próximo informe de avance dar por superado el hallazgo.</t>
  </si>
  <si>
    <t>Mediante comunicado 1-2018-14-193-339/2019/SGC del 01/02/2019 el AGN comunicó lo siguiente:Las evidencias soportan que la entidad ya cuenta con el documento SIC debidamente formulado y conforme a la norma, se espera una vez se cuente con el acto administrativo firrmado por el representante legal, se dará por superado el hallazgo.</t>
  </si>
  <si>
    <t>El AGN mediante comunicado 1-2019-03538-2467 del 16/04/2019 informó que: La entidad reporta un 93% de avance, a la fecha se recibe:
•Informe No. 4 Levantamiento de información de archivos de la gestión de la ANT de 01 de octubre a 31 de diciembre de 2018
•Matriz de levantamiento de información por dependencias consolidado 
Si bien esta información recolectada es de gran insumo para la elaboración de los instrumentos archivísticos se requiere para dar por superado el presunto incumplimiento remitir las TRD convalidadas e iniciar el proceso de implementación e inscripción de seriesen el RUSD.</t>
  </si>
  <si>
    <t>El AGN mediante comunicado 1-2019-03538-2467 del 16/04/2019 informó que: La entidad reporta un 77,57 % de avance, a la fecha del informe no se recibieron avances al respecto.</t>
  </si>
  <si>
    <t xml:space="preserve">El AGN mediante comunicado 1-2019-03538-2467 del 16/04/2019 informó que: La entidad reporta un cumplimiento del 100%, a la fecha se recibe:
•Acta de reunión del 20de febrero de 2019 sobre el tema de inclusión de los temas de Gestión Documental en el Plan de Capacitación de la entidad
•Plan Institucional de capacitación 2019
Si bien se inluyó el item de gestión documentan el PIC 2019, se requiere para dar por superado el presunto evidenciar los temas puntuales de gestión documental a tratar, seguido a eso las presentaciones soportan estas capacitaciones, ademas de las planilla de asistencia y el registro fotográfico de asistencia de cada una de ellas.
</t>
  </si>
  <si>
    <t xml:space="preserve">El AGN mediante comunicado 1-2019-03538-2467 del 16/04/2019 informó que: La entidad reporta un 39,7% de avance, a la fecha se recibe:
Un archivo "Elemento de Outlook" , para el próximo informe se requiere que estos documentos sean enviados como adjunto fuera de Outlook.
•Acta de reunión del 12 de marzo de 2019 por medio del cual se hace revisión de avance de implementación de SGDEA en la entidad
•Oficio dirigido AGN con solicitud de asistencia técnica a resoluciones electrónicas
Si bien la entidad a venido trabajando en la actividad se requiere enviar debidamente documentado el manejo del documento electrónico (circular 03 de 2015) para dar por superado el presunto </t>
  </si>
  <si>
    <t>El AGN mediante comunicado 1-2019-03538-2467 del 16/04/2019 informó que: La entidad reporta un cumplimiento del 100%, sin embargo a la fecha se recibe:
•Matriz de consolidado por dependencias 
•Reporte area dependencias específicas
Se reitera lo dicho en anteriores informes, hasta tanto la entidad no envie los soportes correspondientes a organización de archivos no se puede dar por superado el presunto.</t>
  </si>
  <si>
    <t>El AGN mediante comunicado 1-2019-03538-2467 del 16/04/2019 informó que: La entidad reporta un cumplimiento del 100%, a la fecha se recibe:
•Matriz PM archivístico
Si bien vienen trabajando, se requiere que envien las evidencias fotográficas de cumplimiento de aplicación de hoja de control, estanterias, unidades de conservación , ademas de los FUID de las historias laborales activas e inactivas</t>
  </si>
  <si>
    <t>El AGN mediante comunicado 1-2019-03538-2467 del 16/04/2019 informó que: La entidad reporta un 56, 7 % de avance, a la fecha se recibe:
•Acta de comité institucional de gestión y desempeño de fecha 07 de noviembre de 2018 por medio del cual se aprueba el SIC de la entidad
•Proyecto de acto administrativo
Para dar por superado el presunto se requiere enviar el acto administrativo de implementación del SIC en la entidad conforme a lo establecido en el acuerdo 006 de 2014</t>
  </si>
  <si>
    <t>El AGN mediante comunicado 1-2019-07668-5354 del 17/07/2019 informó que: En virtud de lo mencionado, cabe resaltar que, aunque la T.R.D. se encuentran en proceso de convalidación, hasta tanto no se surta este proceso no se podrá dar por superado el presunto incumplimiento.</t>
  </si>
  <si>
    <t xml:space="preserve">20196200766742
</t>
  </si>
  <si>
    <t xml:space="preserve">20196200766742
</t>
  </si>
  <si>
    <t xml:space="preserve">El AGN mediante comunicado 1-2019-07668-5354 del 17/07/2019 informó que: Para el presente hallazgo se recibe lo siguiente:
• Las mismas evidencias del hallazgo relacionado al FUID, es decir inventarios y hojas de control 
Para el próximo informe de seguimiento se solicita:
• Registros fotográficos o videos, que evidencian los procesos técnicos de preparación física e identificación de expedientes, tales como: retiro de material abrasivo, depuración, foliación, descripción e identificación de unidades documentales, entre otros.
• Registros fotográficos o videos que evidencian la identificación de gavetas, estantería y demás mobiliario dispuesto para el almacenamiento de los archivos de gestión, con el código y nombre de la serie documental conforme a las Tablas de Retención Documental.
• Así mismo, la Hoja de control se debe implementar en todos los expedientes de las series complejas de la entidad, como: Historias Laborales, Contratos, Procesos, Investigaciones, entre otras, como la entidad envió evidencias de esta actividad, es necesario que la Oficina de Control Interno valide sí la hoja de control se encuentra implementada en el total de las series complejas con que cuenta la entidad.
Las actividades se deben ejecutar en todas las dependencias, por lo cual se recomienda tener en cuenta el número de oficinas productoras, según organigrama, para realizar seguimiento y control de los procesos de organización documental. Así mismo, es pertinente mencionar que la entidad no puede aplicar procesos disposición final o eliminación documental hasta tanto se cuente con las TRD debidamente actualizadas, aprobadas y convalidadas, toda vez que este es un instrumento archivístico requerido para la organización de los archivos de gestión.
</t>
  </si>
  <si>
    <t>20196200766742 del 22/07/2019</t>
  </si>
  <si>
    <t xml:space="preserve">El AGN mediante comunicado 1-2019-07668-5354 del 17/07/2019 informó que:  Para el presente hallazgo se recibe lo siguiente: 
• Inventario de Historias Laborales activas 
• 4 registro fotográficos de rótulos de caja, carpeta y estantería 
• Hoja de control 2 fotografías 
• Informe de seguimiento 
Si bien la entidad ha venido trabajando, se requiere para dar por superado el presunto se remita tanto el inventario documental de las historias laborales activas e inactivas. Así mismo, se solicita registros fotográficos, videos, entre otros, que evidencien los procesos técnicos de preparación física e identificación de expedientes como: clasificación, ordenación, retiro de material abrasivo, foliación, descripción e identificación de unidades documentales, y diligenciamiento del FUID, por último, para la evidencia de hoja de control se requiere el envío de los primeros 20 folios de un expediente para verificar el diligenciamiento de esta.
</t>
  </si>
  <si>
    <t>El AGN mediante comunicado 1-2019-07668-5354 del 17/07/2019 informó que:  Para el presente hallazgo se recibe lo siguiente:
* Resolución No. 6792 del 06 de junio de 2019 por medio de la cual se adopta el SIC en la Agencia Nacional de Tierras.
Teniendo en cuenta que el acto administrativo era el único requisito faltante por remitir, se da por superado el presunto incumplimiento.
Sin embargo, es de resaltar que deben seguir remitiendo las planillas de control y evidencia de la implementación de este instrumento archivísitico{ en su entidad.</t>
  </si>
  <si>
    <t>El AGN mediante comunicado 1-2019-07668-5354 del 17/07/2019 informó que: Con el objetivo de dar por superado el presunto incumplimiento se solicita remitir 1os Inventarios documentales de cada una de las oficinas productoras debidamente diligenciado e informar la cantidad de oficinas productoras para verificar el avance de cumplimiento.
Por otro lado, se requiere el procedimiento establecido por la entidad para la entrega de los cargos o por culminación de obligaciones contractuales, se incluya la entrega de los archivos mediante inventario documenta1.</t>
  </si>
  <si>
    <t xml:space="preserve">El AGN mediante comunicado 1-2019-07668-5354 del 17/07/2019 informó que: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</si>
  <si>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 xml:space="preserve">El AGN mediante comunicado 1-2019-07668-5354 del 17/07/2019 informó que: Para el presente hallazgo se recibe lo siguiente: 
• Cronograma planificado de Orfeo 
• informe justificación actualización de Orfeo 
• Plan de Trabajo proyecto Orfeo 
En virtud de lo mencionado, cabe resaltar que estas evidencias no son suficientes para dar por superado el hallazgo debido a que se requiere se explique con claridad como conforman sus expedientes electrónicos de archivo y todo el tratamiento que este conlleva (documentos electrónicos de archivo, foliación electrónica, índice electrónico, firma del índice electrónico) entre otras que soporten la administración del documento electrónico conforme con lo establecido en el art. 7 y 9 del acuerdo 003 de 2015.
</t>
  </si>
  <si>
    <t xml:space="preserve">El AGN mediante comunicado Ref 1-2019-11598-8192 del 21/10/2019 informó lo siguiente: Se espera el cumplimiento del hallazgo dentro del  plazo del PMA. Todas las actuaciones y trámites adelantadas a la fecha, se  han descrito claramente presentados y revisados por el AGN frente a las TRD.  </t>
  </si>
  <si>
    <t>El AGN mediante comunicado Ref 1-2019-11598-8192 del 21/10/2019 informó lo siguiente:  Se requiere se informe el porcentaje de cumplimiento  y se atienda la observacion y requerimiento de la Oficina de Control Interno. Si bien se remiten evidencias del FUID de archivos de gestión, se requiere el documento procedimiento de entrega de cargos donde se incluya la entrega de los archivos mediante inventario documental.</t>
  </si>
  <si>
    <t xml:space="preserve">El AGN mediante comunicado Ref 1-2019-11598-8192 del 21/10/2019 informó lo siguiente:  El presente hallazgo se da por superado. dado que cumplen con lo establecido en artículo 18 de la Ley 594 de 2000 y artículo 2.8.2.5.14 del Decreto 1080 de 2015; sin embargo, como ejercicio de autocontrol y autogestión la entidad debe seguir garantizando la capacitación se sus funcionarios y contratistas en temas de gestión documental.
</t>
  </si>
  <si>
    <t xml:space="preserve">El AGN mediante comunicado Ref 1-2019-11598-8192 del 21/10/2019 informó lo siguiente:  Sobre el particular, se requiere a la entidad, conforme a lo acordado en acta de reunión AGN del pasado 11 de septiembre de 2019, se presente el informe de justificación de conformación de expediente electrónico.
</t>
  </si>
  <si>
    <t>El AGN mediante comunicado Ref 1-2019-11598-8192 del 21/10/2019 informó lo siguiente:  Conforme a la informado por la Oficina de Control interno, el hallazgo no se da por superado hasta tanto, se evidencie el cumplimiento en todas las dependencias.  Se solictita a la entidad la toma de acciones administrativas a lugar, toda vez que el PMA vence el próximo 31 de diciembre de 2019.   83% de avance.</t>
  </si>
  <si>
    <t xml:space="preserve">El AGN mediante comunicado Ref 1-2019-11598-8192 del 21/10/2019 informó lo siguiente:  Conforme a lo requerido en seguimiento y una vez la Oficina de Control Interno valide la información, el hallazgo se dará por superado.  Se remiten evidencias de hoja de control de expediente Historia Laboral.  No se encontraron inventarios documentales.
</t>
  </si>
  <si>
    <t>El AGN mediante comunicado Ref 1-2019-11598-8192 del 21/10/2019 informó lo siguiente: 
Remiten evidencias del proceso de adecuaciones e implementación del SIC , se invita a continuar con el proceso de aplicación de los programas de conservación documental.</t>
  </si>
  <si>
    <t>El AGN mediante comunicado Ref 1-2019-11598-8192 del 21/10/2019 informó lo siguiente: Revisados los documentos aportados solicitados por el AGN, el hallazgo se da por Superado.</t>
  </si>
  <si>
    <t>Se recibió por parte del AGN el Rad. 2-2019-15575  "citación sustentación de TRD ante el Pre-Comité Evaluador de Documentos" para el día 27 de noviembre y después por medio de correo electrónico se re-programo para el día 2 de diciembre, estamos a la espera de informe de pre-comité. Se anexan evidencias.</t>
  </si>
  <si>
    <t>Radicado_2-2019-15575
Reprogramación Pre-comité</t>
  </si>
  <si>
    <t>La agencia cuenta con 30 unidades administrativas de las cuales se obtuvo   inventarios documentales de cada una de ellas y se generó el respectivo informe de avance.</t>
  </si>
  <si>
    <t>FUID y informe de seguimiento</t>
  </si>
  <si>
    <t>Teniendo en cuenta la mesa de trabajo realizada con el AGN el día 11 de septiembre de 2019, la agencia ha esta trabajando en la implementación de  una nueva versión del aplicativo para dar un cumplimiento a lo requerido por el AGN en relación con el documento electrónico.</t>
  </si>
  <si>
    <t>INFORME JUSTICACION ACTUALIZACION ORFEO 7
PLAN DE TRABAJO PROYECTO ORFEO ACTUALIZACION VERSION FINAL ORFEO[300]
Actas 1, 2, 3, 4, 5 y 6</t>
  </si>
  <si>
    <t xml:space="preserve">Se realizó visitas de inspección a las unidades administrativas de la agencia  generando el respectivo informe, además se obtuvo los inventarios documentales, hojas de control y registros fotograficos de los procesos técnicos de preparación fisica e identificación de expedientes. </t>
  </si>
  <si>
    <t>INFORME
FUID UNIFICADO
HOJAS DE CONTROL
FOTOS PROCESOS</t>
  </si>
  <si>
    <t>ADMBS-F-015-FORMA-INVENTARIO-DOCUMENTAL-HL
Expediente con Hoja de control
Registro fotografico</t>
  </si>
  <si>
    <t>Aunque este hallazgo ya se dio por superado, la agencia sigue relizado la implementación del SIC.</t>
  </si>
  <si>
    <t xml:space="preserve">Informe de avances SIC20190704
Informe de avance SIC 20191129
</t>
  </si>
  <si>
    <r>
      <t>De acuerdo a los soportes allegados por la Dependencia se observó acta No.20190925 - 1, la cual tuvo como objetivo</t>
    </r>
    <r>
      <rPr>
        <i/>
        <sz val="11"/>
        <color theme="1"/>
        <rFont val="Arial Narrow"/>
        <family val="2"/>
      </rPr>
      <t xml:space="preserve"> "Establecer entre la Subdirección Administrativa y Financiera - Gestión Documental y la Subdirección de Sistemas de Información de Tierras de la ANT, los alcances, estrategias y responsabilidades para la adopción del Plan de Preservación Digital a Largo Plazo, en el contexto del Sistema Integral de Conservación adoptado por la agencia." </t>
    </r>
    <r>
      <rPr>
        <sz val="11"/>
        <color theme="1"/>
        <rFont val="Arial Narrow"/>
        <family val="2"/>
      </rPr>
      <t xml:space="preserve"> lo cual evidencia avance en la implementación del Plan de Preservación Digital a largo plazo. Igualmente se observó soportes de las jornadas de capacitación sobre el SIC en el periodo del seguimiento. Si bien se adelantaron acciones, se reitera la necesidad de elaborar un cronograma que permita monitorear y medir la oportuna implementación y seguimiento al Sistema.
Se recomienda atender la recomendación registrada en el informe final del ejercicio: “Auditoria a la Gestión Documental de la Agencia Nacional de Tierras 2019”: 
• Tener en cuenta los avances al </t>
    </r>
    <r>
      <rPr>
        <i/>
        <sz val="11"/>
        <color theme="1"/>
        <rFont val="Arial Narrow"/>
        <family val="2"/>
      </rPr>
      <t>“Plan de Preservación Digital a largo Plazo”</t>
    </r>
    <r>
      <rPr>
        <sz val="11"/>
        <color theme="1"/>
        <rFont val="Arial Narrow"/>
        <family val="2"/>
      </rPr>
      <t xml:space="preserve"> en los Informes de Seguimiento del Sistema Integrado de Conservación – SIC
</t>
    </r>
  </si>
  <si>
    <t>La Secretaría General suministró el comunicado oficial remitido por el  Archivo Genera de la Nación - AGN  del 20/11/2019, en el cual se informa a la Agencia que las TRD se pondrán en consideración del Pre-Comité Evaluador de Documentos del AGN , como segunda instancia del proceso de evaluación y convalidación que adelanta la Entidad ante el AGN.  
La sustentación de las TRD se realizó el  02/12/2019, dado a la situación de orden público que aquejo a la ciudad de Bogotá el pasado 27/12/2019  y que conllevo al aplazamiento de la actividad  por parte del AGN.  Por último y de acuerdo a las evidencias suministradas. con corte al 23/12/2019 la Agencia se encuentra a la espera del concepto del Pre-Comité.
La Oficina de Control Interno recomienda a la Secretaría General (Segunda Línea de Defensa) una vez convalidados los instrumentos archivísticos en mención, analizar las necesidades de ajustes, presentarlas al cuerpo colegiado encargado con el fin de dar inicio a la implementación inmediata de las mismas.</t>
  </si>
  <si>
    <t xml:space="preserve">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visitar las restantes 12  unidades administrativas, con el objetivo de garantizar el cumplimiento de los criterios de organización establecidos para los archivos de gestión.
La Oficina de Control Interno recomienda a la Secretaría General (Segunda Línea de Defensa) seguir monitoreando la implementación de buenas prácticas efectivas de gestión documental en el total de las unidades administrativas (Primera Línea de Defensa) de la Agencia, con el fin de asegurar que dichas unidades están operando según lo previsto en el sistema de gestión de la Entidad y la normativa vigente.  Por otra parte, es necesario que se incluya en el informe de gestión, evidencia fotográfica de los archivos de gestión de cada una de las unidades productoras monitoreadas.  
</t>
  </si>
  <si>
    <t xml:space="preserve">Con corte al 27/06/2018 se observó la disponibilidad en la intranet institucional  de la forma "ADMBS-F-015 Inventario Documental". Así mismo, se observaron los procedimientos aprobados "ADMBS-P-009 Búsqueda y atención de solicitudes de archivo centralizado y ADMBS-P-10 Préstamo y suministro de documentos ubicados en e archivo centralizado el procedimiento de </t>
  </si>
  <si>
    <r>
      <t>La Secretaría General suministró el documento "INFORME No 9 LEVANTAMIENTO DE INFORMACIÓN ARCHIVOS DE GESTIÓN DE LA ANT" el cual contiene los resultados observados a partir de la encuesta aplicada, en cuanto al estado de los archivos de gestión de 18 de las 30 unidades de producción de la Agencia.  
En cuanto al análisis de la información compilada en el documento suministrado, se observó que algunas unidades administrativas  presentan debilidades asociadas a la óptima administración de los archivos de gestión, por tanto, es imprescindible que se monitoreé las debilidades observadas en las 18 unidades productivas analizadas, así mismo,  las  12  restantes, con el objetivo de garantizar el cumplimiento de los criterios de organización establecidos para los archivos de gestión.  Por otra parte, se observaron hojas de control pertenecientes a 9 unidades de producción.
La Oficina de Control Interno recomienda a la Secretaría General (Segunda Línea de Defensa) seguir monitoreando la implementación del FUID por parte de las unidades administrativas (Primera Línea de Defensa) de la Agencia, con el fin de asegurar que dichas unidades están operando según lo previsto en el sistema de gestión de la Entidad y la normativa vigente aplicable.  Así mismo, es necesario que se correlacione la evidencia fotográfica de los archivos de gestión de las unidades productoras monitoreadas en el informe de gestión que se genera.
En cuanto a la efectividad de las acciones implementadas, la Oficina de Control Interno realizó auditoría a la gestión documental de la Agencia, la cual presentó el siguiente resultado:
(...) "</t>
    </r>
    <r>
      <rPr>
        <b/>
        <i/>
        <sz val="11"/>
        <color theme="1"/>
        <rFont val="Arial Narrow"/>
        <family val="2"/>
      </rPr>
      <t xml:space="preserve">No Conformidad No. 4: </t>
    </r>
    <r>
      <rPr>
        <i/>
        <sz val="11"/>
        <color theme="1"/>
        <rFont val="Arial Narrow"/>
        <family val="2"/>
      </rPr>
      <t>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t>
    </r>
    <r>
      <rPr>
        <sz val="11"/>
        <color theme="1"/>
        <rFont val="Arial Narrow"/>
        <family val="2"/>
      </rPr>
      <t xml:space="preserve">. 
</t>
    </r>
  </si>
  <si>
    <r>
      <t>En cuanto a la efectividad de las acciones implementadas, la Oficina de Control Interno realizó auditoría a la gestión documental de la Agencia, la cual presentó el siguiente resultado:
(...) "</t>
    </r>
    <r>
      <rPr>
        <b/>
        <i/>
        <sz val="11"/>
        <color theme="1"/>
        <rFont val="Arial Narrow"/>
        <family val="2"/>
      </rPr>
      <t>No Conformidad No. 4</t>
    </r>
    <r>
      <rPr>
        <i/>
        <sz val="11"/>
        <color theme="1"/>
        <rFont val="Arial Narrow"/>
        <family val="2"/>
      </rPr>
      <t xml:space="preserve">: Debilidades en la organización de archivos de gestión.
Se evidenciaron expedientes sin la administración interna, contravenido lo establecido en el artículo 6 y 7 del Acuerdo 002 de 2014 y el Artículo 2 y 4 del Acuerdo 042 de 2002; generándose posibles riesgos asociados a la perdida de la memoria institucional.
El pasado 26 y 27 de septiembre el equipo auditor realizó visita de campo a la Subdirección de Talento Humano y al Grupo de Contratación, la cual comprendió la revisión de 24 expedientes documentales de hojas de vida y contractuales, con el fin de evaluar el grado de gestión de los mismos, evidenciándose lo siguiente:
 Las 11 hojas de vida verificadas, no cuentan con las formas establecidas en el Sistema Integrado de Gestión para la organización de expedientes.
 Los 13 expedientes contractuales examinados, no cuentan administración interna del expediente, tales como la creación del expediente, el control de los documentos, la foliación o paginación, la ordenación interna de los documentos y el inventario.
 El Formato Único de Inventario Documental – FUID suministrado por el Grupo de Contratos, no relaciona la creación de expedientes para los siguientes contratistas: Adrián David Díaz Rojas, Liz Catherine Rusinque Castañeda, Melida Fernanda García Pineda, Narváez Gamboa Roxana, González Álvarez Ángela Maria, Rojas Muñoz Angie Natalia, Giraldo Agudelo Marco Tulio, Molina Bejarano Nelson Gabriel y Herrera Delgado Gilma.
Ver Anexo 1. Entrega Inventario Documental.
Por otra parte, en entrevista realizada el 25 de septiembre, a los colaboradores de la actividad de gestión documental a cargo de la Secretaría General, se solicitó el FUID perteneciente a los expedientes documentales a su cargo, evidenciándose su no disponibilidad y su diligenciamiento en el transcurso de la entrevista.   No obstante, cabe señalar que el archivo de gestión esta compuesto por 4 unidades de conservación, las cuales presentaban debilidades en el proceso técnico de descripción (ausencia rótulo, foliación y hoja de control), actividad que fue realizada en el transcurso de la entrevista" (...)  </t>
    </r>
  </si>
  <si>
    <t>En cuando a las evidencias suministradas por la Secretaría General, se observó lo siguiente:
INFORME JUSTICACION ACTUALIZACION ORFEO 7.  El documento suministrado  registra un avance del 98% en las tareas establecidas para la actualización de ORFEO a versión 7.  Sin embargo, se precisa que dicho documento fue objeto de análisis con corte al 27/06/2019, así mismo, la página 9 y 10 no contienen información.
PLAN DE TRABAJO PROYECTO ORFEO ACTUALIZACION VERSION FINAL ORFEO. EN cuanto a cronograma de actividades establecidas para llevar a cabo la actualización del Sistema ORFEO, este fue analizado con corte del 27/06/2019.  Cabe señalar, que para el periodo evaluado no se allegaron los soportes que permitan evaluar l cumplimiento de las actividades consignadas en dicho Plan de trabajo.
ACTAS 1,2,3,4,5 y 6. Las actas objetos de análisis fueron aquellas que consignan la gestión realizada en el periodo evaluado (Cuarto trimestre del 2019).  Así las cosas, se observaron las Actas No. 5 y 6 del 30/10/2019 y 14/11/2019 respectivamente, cuyo objeto fue realizar seguimiento al proceso de actualización de  ORFEO.
Acta No. 5 del 30/10/2019. En esta reunión se concluyó el aplazamiento de la salida en producción de la actualización del Sistema ORFEO, igualmente, se definieron los líderes en cuanto a parámetros técnicos e implementación, lo cuales quedaron a cargo de los lideres de Gestión documental y Soporte tecnológico, respectivamente.
Acta No. 6 del 14/11/2019. En esta reunión  se estipulo que "el grupo de gestión documental tiene unas necesidades básicas para el aplicativo salga a producción por tal motivo volverán a solicitar mesas de trabajo para determinar cuales son las mejoras que se le implementará y determinar cronograma para definir la salida a producción del aplicativo", así mismo,  que "con el nuevo Software del modelo argentino no se detendrá el versionamiento de ORFEO, es un proyecto que actualmente está en proceso".
La Oficina de Control Interno de acuerdo a lo consignado en el Acta No 6 del 14/11/2019, recomienda que según las meses de trabajo realizadas se ajuste el cronograma de ejecución de actividades establecido para la actualización{en del Sistema ORFEO, con el fin de que se  propender al control del proyecto.  Por otra parte, se sugiere poner en consideración del correspondiente cuerpo colegiado el diagnostico y análisis del Software Argentino, con el propósito que sus integrantes conozcan de primera mano la eficiencia de la herramienta frente al Sistema ORFEO , así mismo, la manera como dicho sistema se integrará al Sistema ORFEO, de ser así.
Por último, para el próximo seguimiento se requiere se remita el cronograma de actividades actualizado, así como los soportes que evidencien el cumplimiento de las actividades allí establecidas.</t>
  </si>
  <si>
    <t>AVANCES DEL PERIODO COMPRENDIDO DEL 21/12/2019 AL 20/03/2020</t>
  </si>
  <si>
    <t>Decimo Informe
31/03/2020</t>
  </si>
  <si>
    <t xml:space="preserve">El 27 de febrero de 2020 se realiza sustentación de TRD ante el Comité Evaluador de Documentos, como resultado de este proceso, se recibió del AGN “Resumen sustentación Tablas de Retención Documental - TRD Comité Evaluador de Documentos” donde nos solicitaron la informacion que sustenata la TRD en formato TIFF con el fin de expedir el respectivo CERTIFICADO y adelantar el oficio de inscripción en el Registro Único de Series Documentales – RUSD.
En este momento la Agencia luego d eenviada la informacion se encentra a la espera de comunicación formal por parte del AGN donde nos indique que las TRD encentran convalidadas. 
</t>
  </si>
  <si>
    <t>Radicado_2-2020-01422  citación sustentación de TRD ante el Comité Evaluador de Documentos.
Radicado_2-2020-01422  Citación sustentación de TRD ante el Comité Evaluador de Documentos</t>
  </si>
  <si>
    <r>
      <t xml:space="preserve">La Secretaría General suministró la comunicación oficial allegada por el Archivo General de la Nación - AGN del 24/02/2020, a través de la cual se citó a la Agencia a sustentar las TRD avaladas por el respectivo Comité Técnico, en las mesas de trabajo del 14 y 21 de febrero.  Como resultado de dicha reunión, el AGN allegó comunicación de fecha 11/03/2020, en la cual se concluyó que las TRD de la Agencia reúnen los requisitos técnicos para su convalidación, así como, se resumen los temas tratados, conclusiones y compromisos adquiridos por la Agencia en dicha sustentación.
Respecto a los compromisos adquiridos, la Oficina de Control Interno recomienda dar inicio a las actividades tendientes a garantizar :
</t>
    </r>
    <r>
      <rPr>
        <b/>
        <sz val="11"/>
        <color theme="1"/>
        <rFont val="Arial Narrow"/>
        <family val="2"/>
      </rPr>
      <t xml:space="preserve">1, </t>
    </r>
    <r>
      <rPr>
        <sz val="11"/>
        <color theme="1"/>
        <rFont val="Arial Narrow"/>
        <family val="2"/>
      </rPr>
      <t xml:space="preserve"> La digitalización de los documentos misionales para efecto de consulta.
</t>
    </r>
    <r>
      <rPr>
        <b/>
        <sz val="11"/>
        <color theme="1"/>
        <rFont val="Arial Narrow"/>
        <family val="2"/>
      </rPr>
      <t>2,</t>
    </r>
    <r>
      <rPr>
        <sz val="11"/>
        <color theme="1"/>
        <rFont val="Arial Narrow"/>
        <family val="2"/>
      </rPr>
      <t xml:space="preserve">  Que la totalidad de la documentación misional de la Agencia se encuentren en conservación total, en atención a la Ley 1448 de 2011.
</t>
    </r>
    <r>
      <rPr>
        <b/>
        <sz val="11"/>
        <color theme="1"/>
        <rFont val="Arial Narrow"/>
        <family val="2"/>
      </rPr>
      <t>3,</t>
    </r>
    <r>
      <rPr>
        <sz val="11"/>
        <color theme="1"/>
        <rFont val="Arial Narrow"/>
        <family val="2"/>
      </rPr>
      <t xml:space="preserve">  La implementación de los procesos, programas, instrumentos de control, inventarios  y proyectos necesarios.
</t>
    </r>
    <r>
      <rPr>
        <b/>
        <sz val="11"/>
        <color theme="1"/>
        <rFont val="Arial Narrow"/>
        <family val="2"/>
      </rPr>
      <t>4,</t>
    </r>
    <r>
      <rPr>
        <sz val="11"/>
        <color theme="1"/>
        <rFont val="Arial Narrow"/>
        <family val="2"/>
      </rPr>
      <t xml:space="preserve">  Que el proceso de implementación de las TRD, se articule con el  Plan de preservación digital y se haga la revisión de la Hoja de control. 
Frente a los documentos requeridos por el AGN para expedir el respectivo certificado y adelantar de oficio la inscripción de las TRD en el registro único de series documentales - RUSD, se observó que, la Agencia mediante correo electrónico del 09/03/2020 dispuso, haciendo uso de sharepoint, los siguientes documentos:
</t>
    </r>
    <r>
      <rPr>
        <b/>
        <sz val="11"/>
        <color theme="1"/>
        <rFont val="Arial Narrow"/>
        <family val="2"/>
      </rPr>
      <t xml:space="preserve">1.  </t>
    </r>
    <r>
      <rPr>
        <sz val="11"/>
        <color theme="1"/>
        <rFont val="Arial Narrow"/>
        <family val="2"/>
      </rPr>
      <t xml:space="preserve">Actos administrativos que establecen la estructura orgánica de la Agencia y las funciones de cada una de las unidades administrativas que la conforman, a mencionar:  Decreto 2363 de 2015, Acuerdo 07 de 2016, Resolución 146 de 2017 y Organigrama institucional.
</t>
    </r>
    <r>
      <rPr>
        <b/>
        <sz val="11"/>
        <color theme="1"/>
        <rFont val="Arial Narrow"/>
        <family val="2"/>
      </rPr>
      <t xml:space="preserve">2. </t>
    </r>
    <r>
      <rPr>
        <sz val="11"/>
        <color theme="1"/>
        <rFont val="Arial Narrow"/>
        <family val="2"/>
      </rPr>
      <t xml:space="preserve">Cuadro de clasificación documental - CCD.
</t>
    </r>
    <r>
      <rPr>
        <b/>
        <sz val="11"/>
        <color theme="1"/>
        <rFont val="Arial Narrow"/>
        <family val="2"/>
      </rPr>
      <t>3.</t>
    </r>
    <r>
      <rPr>
        <sz val="11"/>
        <color theme="1"/>
        <rFont val="Arial Narrow"/>
        <family val="2"/>
      </rPr>
      <t xml:space="preserve">  Acta No. 007 del 20/12/2017 del Comité Institucional de Desarrollo y Desempeño, en la cual se aprobaron las TRD de la Agencia.
La Oficina de Control Interno recuerda la importancia de garantizar la trazabilidad de la información, como mecanismo para la gestión pública, mediante los instrumentos establecidos por la Agencia (ORFEO), dado que, al consultar dicho sistema, no se ubicaron las 2 comunicaciones oficiales remitidas por el AGN.  Así como,  el correo electrónico aportado, junto a sus correspondientes evidencias.  Por otra parte,  se invita a dar riguroso cumplimiento a la normativa establecida para la Unidades de Correspondencia, toda vez que, las comunicaciones suministradas no contaban con el respectivo radicado de ingreso a la Entidad.</t>
    </r>
  </si>
  <si>
    <t>Mediante el proceso de seguimiento y control  de los procesos de organización documental a los archivos de gestión se pudo obtener los inventarios documentales.
Además,  se envio radicado 20206200032813 a las areas Talento Humano y contratos solicitando de actualización al procedimiento GTHU-P-009 Desvinculación del Personal y el manual ADQBS-I-001 Manual de contratación</t>
  </si>
  <si>
    <t>FUID
Organigrama_ANT_2019
Radicado 20206200032813_49687 contratos-talento humano</t>
  </si>
  <si>
    <r>
      <t>La Secretaría General suministró el documento "</t>
    </r>
    <r>
      <rPr>
        <i/>
        <sz val="11"/>
        <color theme="1"/>
        <rFont val="Arial Narrow"/>
        <family val="2"/>
      </rPr>
      <t>Informe No. 10 Levantamiento de información archivos de gestión de la ANT</t>
    </r>
    <r>
      <rPr>
        <sz val="11"/>
        <color theme="1"/>
        <rFont val="Arial Narrow"/>
        <family val="2"/>
      </rPr>
      <t>", a través del cual se expone el estado de los archivos de gestión de la Agencia, en cumplimiento de las Políticas y directrices adoptadas.  El documento en mención, valoró un total de 18 de las 30 unidades productoras de la Agencia y registra un avance de gestión del 82%, con un incremento del 16% en relación con el informe pasado.
En cuanto al análisis de la información compilada en el documento suministrado, se observó que algunas unidades administrativas  presentan porcentajes bajos en cuanto a la óptima administración de los archivos de gestión, por tanto, se recomienda la formulación conjunta de planes de trabajo que permitan a dichas unidades productoras intervenir sus archivos documentales pendientes, de un manera gradual y organizada, en el entendido de los recursos con los que disponen para realizar dicha actividad.
Se recomienda a la Secretaría General (Segunda Línea de Defensa)  monitorear el total de las unidades administrativas (Primera Línea de Defensa) , con el fin de establecer el grado de adopción de los lineamientos de gestión documental  establecidos al interior de la Entidad y de ser necesario aplicar los correctivos necesarios, que permitan dar cuenta que se esta operando según lo previsto en el sistema de gestión de la Entidad y la normativa vigente aplicable.   Por otra parte, se sugiere evaluar la efectividad de la metodología utilizada para determinar el estado de los archivos de gestión de las unidades productoras.</t>
    </r>
  </si>
  <si>
    <t>La Agencia Nacional de Tierras se encuentra realizando  implementación de  una nueva versión del aplicativo ORFEO, para dar un cumplimiento a lo requerido por el AGN en relación con el documento y expediente electrónico.
Además, se realizó borrador de actalización a la Politica de Gestión Docmental de la ANT; donde se inclye el lineamiento para produccion de docmentos electronicos; lo que permitira, gestionor normalizadamente su implementacion y uso.</t>
  </si>
  <si>
    <t>Propuesta Política Gestión documental-2020 B
Propuesta_Borrades_SGD_ORFEO
Propuesta_RadicacionEmail_SGD_ORFEO
SOLICITUDES LINEAMIENTOS GD- ORFEO</t>
  </si>
  <si>
    <t xml:space="preserve">La Oficina de Control Interno  en concordancia a la unidad de medida establecida para la presente actividad "Cronograma de actividades ejecutado al 100%", recomienda a la Secretaría General (Segunda Línea de Defensa) definir el tipo de expediente a implementar en la Agencia, igualmente, reitera la necesidad de establecer un cronograma de actividades que permitan planificar y controlar la implementación de dichos expedientes de acuerdo a la normatividad vigente. </t>
  </si>
  <si>
    <t xml:space="preserve">Se realizó visitas de inspección a las unidades administrativas de la Agencia  generando el respectivo informe de diagnostico, además se obtuvo los inventarios documentales, hojas de control y registros fotograficos de los procesos técnicos de la Organizacion Documental como: preparación fisica e identificación de expedientes. </t>
  </si>
  <si>
    <t>HOJAS DE CONTROL REVISADAS
FOTOS PROCESOS
FUID UNIFICADO ARCHIVOS DE GESTION</t>
  </si>
  <si>
    <t>A la fecha la Subdirección de Talento Humano ejecuta el proceso de organización documental (Clasificación, ordenación y descripción) en cada uno de los expedientes de Historias Laborales.</t>
  </si>
  <si>
    <t>La Secretaría General suministró el documento "Informe No. 10 Levantamiento de información archivos de gestión de la ANT",  en su numeral 4 "análisis de la información recolectada",  realizó monitoreo a la Subdirección de Talento Humano en relación gestión documental de las Historias Laborales, vinculado muestras fotografías de los procesos técnicos realizados.  El documento enunciado, relata  que con corte al 19 marzo del año en curso, se cuenta con 321 Historias laborales, las cuales se encuentran organizadas, foliadas, rotuladas, con hoja de control y diligenciadas en FUID y cumple con los criterios de la circular 004 de 2003.
En concordancia de los resultados alcanzados en la auditoría a la gestión documental de la Agencia en la vigencia 2019, se hace necesario verificar en sitio los avances reportados a través del documentos suministrado.  Sin embargo,  dado a la situación sanitaria que aqueja nuestro país y en atención a la cuarentena obligatoria en rigor, así como, a la normativa vigente para la consulta de Historias Laborales, la Oficina de Control Interno mantiene la valoración dada a la actividad, de acuerdo al seguimiento realizado con corte a diciembre del 2019, toda vez que,  no  se puede adelantar el respectivo trabajo de campo que permitiría validar los avances de gestión reportados.</t>
  </si>
  <si>
    <t>Para el cmplimiento de la implementación del SIC la Agencia realizó contrato con la empresa Aherentia para realizar los procesos de Monitoreo y Saneamiento Ambiental de los depositos de archivo central en la sede del CAN y Americas.</t>
  </si>
  <si>
    <t>CAPACITACIÓN SIC ANT 122019
INFORME TÉCNICO No 1 Monitoreo y Saneamiento Ambiental
INFORME TECNICO No 2 Monitoreo y Saneamiento Ambiental</t>
  </si>
  <si>
    <t xml:space="preserve">Se observó soportes de la ejecución del contrato 1271. Diciembre de 2019 con la empresa Aherentia, los cuales consisten en diapositivas de una capacitación de SIC y 2 informes técnicos los cuales presentan  conclusiones y recomendaciones para la entidad, dentro de las cuales sobresalen las siguientes:
Informe 1
• Es importante resaltar que deben realizarse los seguimientos y mantenimiento a las estaciones cebaderas instaladas en la bodega de la Américas y diligenciar el formato. No se recomienda instalar estaciones cebaderas en la Sede CAN. Importante resaltar que cada nivel de la bodega de las Américas se trató como un área independiente, con el fin de obtener resultados confiables, reproducibles y que permitieran apreciar áreas críticas, para definir estrategias que mitiguen el impacto de los microorganismos sobre los acervos documentales y en la salud del personal. 
• Saneamientos: De acuerdo con los resultados, se recomienda realizar mínimo dos procesos de desinfección ambiental al año, con el fin de control y mantener el Índice de Contaminación Microbiológica Ambiental en el umbral permitido, revisión trimestral de las estaciones cebaderas de roedores y rotación del rodenticida. 
• Saneamientos: De acuerdo con los resultados, se recomiendan el esquema de dos saneamientos integrales anuales.
Informe 2
• Al igual que en depósito de gestión de la Sede CAN, se recomienda diseñar e instalar un sistema de aireación forzada de presión positiva, que permita la renovación del aire por lo menos dos veces por hora, pues en la actualidad el ingreso del aire al depósito solamente se realiza por la puerta de entrada, la cual se cierra en horas de la noche. 
De lo anterior se recomienda para el siguiente seguimiento anotar el tratamiento que la dependencia realizara sobre dichas recomendaciones. 
Así mismo para el caso de las diapositivas es deseable que se adjunten soportes de la realización de la capacitación dado que no se observaron.
</t>
  </si>
  <si>
    <t>Avance Primer seguimiento PMA, con corte a Dic - 2019</t>
  </si>
  <si>
    <t>Avance Segundo seguimiento PMA, con corte a marzo - 2019</t>
  </si>
  <si>
    <t>Avance Tercer seguimiento PMA, con corte a  junio -2018</t>
  </si>
  <si>
    <t>Avance Cuarto seguimiento PMA, con corte a septiembre - 2018</t>
  </si>
  <si>
    <t>Avance Quinto seguimiento PMA, con corte a diciembre de 2018</t>
  </si>
  <si>
    <t>Avance Sexto seguimiento PMA, con corte a marzo de 2019</t>
  </si>
  <si>
    <t>Avance Septimo seguimiento PMA, con corte a junio de 2019</t>
  </si>
  <si>
    <t>Avance Octavo seguimiento PMA, con corte a septiembre de 2019</t>
  </si>
  <si>
    <t>Avance Noveno seguimiento PMA, con corte a Diciembre de 2019</t>
  </si>
  <si>
    <t>Avance Decimo seguimiento PMA, con corte a marzo de 2020</t>
  </si>
  <si>
    <t>AVANCES DEL PERIODO COMPRENDIDO DEL 21/03/2020 AL 20/06/2020</t>
  </si>
  <si>
    <t>Decimoprimero 30/06/2020</t>
  </si>
  <si>
    <t xml:space="preserve">El 21 de abril de 2020 el Archivo General de la Nación emitio certificado de convalidación  e  inscribió en el Registro Único de Series Documentales bajo el  número: TRD-223  las Tablas de Retención Documental de la Agencia Nacional de Tierras.
</t>
  </si>
  <si>
    <t>Certificado convalidacion 20206200288762_00002
CERTIFICADO_TRD_ANT_RUSD
Comunicación certificación 20206200288762_00003
2-2020-03566 AGENCIA NACIONAL DE TIERRAS</t>
  </si>
  <si>
    <t>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La Oficina de Control Interno, recomienda a la Subdirección Administrativa y Financiera,  llevar a cabo actividades de sensibilización, para el conocimiento de la TRD por parte de  los colaboradores de la Agencia que tengan injerencia en la producción de documentos, con el fin de garantizar su implementación.  Por otro lado,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</si>
  <si>
    <t>Durante el segundo trimestre de 2020 se recolecta avances en el proceso de diligenciamiento del FUID.</t>
  </si>
  <si>
    <t>Inventario Documental ANT
Organigrama_ANT_2019</t>
  </si>
  <si>
    <t>La Secretaría General suministró el Organigrama de la Agencia y la matriz del inventario documental de la Agencia.  Sin embargo, no se allegó el informe de monitoreo trimestral establecido como producto de la ejecución de la actividad.
En cuanto a la matriz de inventario documental remitida, se observó información relaciona con 22 de las 30 unidades productoras de la Agencia.
La Oficina de Control Interno, recomienda a la Subdirección Administrativa y Financiera atender la unidad de medida establecida en el Plan.</t>
  </si>
  <si>
    <t>Se levantó matriz en la que se incluyeron los requisitos del Sistema de Gestión de Documentos electrónicos de archivo SGDA, la cual se pondrá a consideración de la agencia para determinar los requisitos que se adoptaran y con ello elaborar el cronograma de trabajo para su impementación.
De igual manera se ajusto y presento para aprobación la política de gestión documental de la agencia en la qe se aborda explicitamente los conceptos de gestión de docmentos electrónicos que se adoptaran en la agencia.</t>
  </si>
  <si>
    <t>Política de Gestión Documental
Cumplimiento Modelo SGDEA ANT 202006</t>
  </si>
  <si>
    <t xml:space="preserve">La Secretaría General suministró  el archivo "cumplimiento modelo SGDEA ANT 202006", el cual relaciona  un total de 187 requerimientos, de cuales se estable que 104 son obligatorios, 12 no son obligatorios,  12 registran medio y 59 no tienen definición de cumplimiento.  Respecto al cumplimiento de los 187 requerimientos, dicha matriz define lo siguiente, 8 cumplen, 20 no cumplen y 6 se cumplen parcialmente.  Así mismo, 67 requerimientos presentan recomendaciones para ser actualizados.
Respecto a la información allegada, la Oficina de Control Interno recomienda  al Subdirección Administrativa y Financiera, evaluar y definir, en la totalidad de los requisitos la obligatoriedad y el cumplimiento de la Agencia, así como, si requiere actualización.  Así mismo, esta Jefatura reitera la necesidad de establecer un cronograma de actividades, de acuerdo a la capacidad operativa y financiera, que permitan planificar y controlar la implementación de dichos requerimientos de acuerdo a la normatividad vigente. </t>
  </si>
  <si>
    <t>Por temas de emergencia sanitaria el proceso de organización se ha mantenido suspendido hasta tanto la agencia determine el reingreso de personal a sus instalaciones y en el contexto de protocolo de bioseguridad que establezca.</t>
  </si>
  <si>
    <t>No aplica</t>
  </si>
  <si>
    <r>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t>
    </r>
    <r>
      <rPr>
        <i/>
        <sz val="11"/>
        <color theme="1"/>
        <rFont val="Arial Narrow"/>
        <family val="2"/>
      </rPr>
      <t>Aislamiento inteligente y productiv</t>
    </r>
    <r>
      <rPr>
        <sz val="11"/>
        <color theme="1"/>
        <rFont val="Arial Narrow"/>
        <family val="2"/>
      </rPr>
      <t>o".</t>
    </r>
  </si>
  <si>
    <t>La Agencia Nacional de Tierras en cumplimiento de la Resolución 385 del 12/03/2020 y sus prorrogas, ha venido cumplimiento los lineamiento nacionales de aislamiento preventivo. Cabe señalar que, la Agencia se encuentra en la aprobación y socialización de los protocolos de bioseguridad para el trabajo presencial de aquellos colabores que su condición lo permita, en concordancia con la Directiva Presidencial 003 de 2020 "Aislamiento inteligente y productivo".</t>
  </si>
  <si>
    <t>La agencia ha venido adelantando fichas técnicas para la adquisición de los productos y servicios relacionados a: Saneamiento ambiental integral, mantenimiento y ampliación de la capacidad de almacenamiento del deposito de archivo de las américas, pesada, Organización Digitalización e Indización</t>
  </si>
  <si>
    <t>FICHA TECNICA ESTANTERIA PESADA 2020
Ficha Técnica Saneamiento Ambiental Integral
Ficha Técnica Organización Digitalización e Indización
V5 ESTUDIOS PREVIOS DIGITALIZACIÓN ORGANIZACION-AJUSTADO</t>
  </si>
  <si>
    <r>
      <t xml:space="preserve">Se observó, de acuerdo a los soportes allegados por la dependencia:
</t>
    </r>
    <r>
      <rPr>
        <b/>
        <sz val="11"/>
        <color theme="1"/>
        <rFont val="Arial Narrow"/>
        <family val="2"/>
      </rPr>
      <t>1.</t>
    </r>
    <r>
      <rPr>
        <sz val="11"/>
        <color theme="1"/>
        <rFont val="Arial Narrow"/>
        <family val="2"/>
      </rPr>
      <t xml:space="preserve"> Ficha tecnica ADQBS-F- 007 la cual tiene por objeto</t>
    </r>
    <r>
      <rPr>
        <i/>
        <sz val="11"/>
        <color theme="1"/>
        <rFont val="Arial Narrow"/>
        <family val="2"/>
      </rPr>
      <t>: "Realizar mantenimiento preventivo y correctivo a la estructura de Estantería Industrial destinada al almacenamiento y conservación de archivos, así como realizar el cambio de pisos de dicha estructura y la ampliación de la capacidad de almacenamiento mediante la adquisición de estantería industrial para el archivo central de la Agencia Nacional de Tierras – ANT."</t>
    </r>
    <r>
      <rPr>
        <sz val="11"/>
        <color theme="1"/>
        <rFont val="Arial Narrow"/>
        <family val="2"/>
      </rPr>
      <t xml:space="preserve">
</t>
    </r>
    <r>
      <rPr>
        <b/>
        <sz val="11"/>
        <color theme="1"/>
        <rFont val="Arial Narrow"/>
        <family val="2"/>
      </rPr>
      <t>2.</t>
    </r>
    <r>
      <rPr>
        <sz val="11"/>
        <color theme="1"/>
        <rFont val="Arial Narrow"/>
        <family val="2"/>
      </rPr>
      <t xml:space="preserve"> Ficha tecnica ADQBS-F- 007 la cual tiene por objeto:</t>
    </r>
    <r>
      <rPr>
        <i/>
        <sz val="11"/>
        <color theme="1"/>
        <rFont val="Arial Narrow"/>
        <family val="2"/>
      </rPr>
      <t xml:space="preserve"> "Contratar el servicio especializado de gestión documental, para desarrollar las actividades correspondientes a la organización técnica de archivos, la digitalización de los expedientes, planos y la indización en el Sistema de Información que establezca la Agencia."</t>
    </r>
    <r>
      <rPr>
        <sz val="11"/>
        <color theme="1"/>
        <rFont val="Arial Narrow"/>
        <family val="2"/>
      </rPr>
      <t xml:space="preserve">
</t>
    </r>
    <r>
      <rPr>
        <b/>
        <sz val="11"/>
        <color theme="1"/>
        <rFont val="Arial Narrow"/>
        <family val="2"/>
      </rPr>
      <t>3.</t>
    </r>
    <r>
      <rPr>
        <sz val="11"/>
        <color theme="1"/>
        <rFont val="Arial Narrow"/>
        <family val="2"/>
      </rPr>
      <t xml:space="preserve">  Ficha tecnica ADQBS-F- 007 la cual tiene por objeto: </t>
    </r>
    <r>
      <rPr>
        <i/>
        <sz val="11"/>
        <color theme="1"/>
        <rFont val="Arial Narrow"/>
        <family val="2"/>
      </rPr>
      <t xml:space="preserve"> "Dar continuidad al Programa de Saneamiento Ambiental Integral del Plan de Conservación de conformidad con los lineamientos y especificaciones técnicas establecidas en el Documento “Sistema Integrado de Conservación – SIC de la Agencia Nacional de Tierras- ANT”."</t>
    </r>
    <r>
      <rPr>
        <sz val="11"/>
        <color theme="1"/>
        <rFont val="Arial Narrow"/>
        <family val="2"/>
      </rPr>
      <t xml:space="preserve">
</t>
    </r>
    <r>
      <rPr>
        <b/>
        <sz val="11"/>
        <color theme="1"/>
        <rFont val="Arial Narrow"/>
        <family val="2"/>
      </rPr>
      <t xml:space="preserve">4. </t>
    </r>
    <r>
      <rPr>
        <sz val="11"/>
        <color theme="1"/>
        <rFont val="Arial Narrow"/>
        <family val="2"/>
      </rPr>
      <t xml:space="preserve">Formulación de Estudios y Documentos Previos ADQBS-F- 002 del proyecto: </t>
    </r>
    <r>
      <rPr>
        <i/>
        <sz val="11"/>
        <color theme="1"/>
        <rFont val="Arial Narrow"/>
        <family val="2"/>
      </rPr>
      <t>"Fortalecimiento Gestión Integral del Fondo Documental de la Agencia Nacional de Tierras Nivel Nacional", el cual tiene por meta: "Normalizar la disponibilidad archivística de los expedientes documentales de la Agencia de manera centralizada con los estándares de seguridad necesarios, cumpliendo con los lineamientos técnicos requeridos"</t>
    </r>
    <r>
      <rPr>
        <sz val="11"/>
        <color theme="1"/>
        <rFont val="Arial Narrow"/>
        <family val="2"/>
      </rPr>
      <t xml:space="preserve">
Los anteriores avances corresponden a los componentes del SIC, sin embargo y teniendo en cuenta la extemporiedad de las acciones de acuerdo a la fecha de finalizacion de estas tareas, se recomienda a la dependencia establecer las acciones necesarias para llevar a cabo el cierre total de la actividad.</t>
    </r>
  </si>
  <si>
    <t>AVANCES DEL PERIODO COMPRENDIDO DEL 21/06/2020 AL 20/09/2020</t>
  </si>
  <si>
    <t>Teniendo en cuenta que la TRD fue convalidada el 21 de abril y se encentra publicada en la página web de la agencia, se da por sperado el hallazgo.</t>
  </si>
  <si>
    <t>https://www.agenciadetierras.gov.co/planeacion-control-y-gestion/gestion-documental/cuadro-de-clasificacion-documental/</t>
  </si>
  <si>
    <t>Para el presente informe se presentan evidencias en video, fotograficas y en PDF de algnas de las areas de la Agencia, vale mencionar qe por efectos de la emergencia sanitaria no ha sido posible rolectar el 100% de la información de las dependencias.</t>
  </si>
  <si>
    <t>De conformidad a los temas tratados en la pasada mesa de trabajo con el Grupo de Inspección y Vigilancia – GIV del Archivo General de la Nación “Jorge Palacio Preciado” – AGN y en cumplimiento a lo indicado en acta de seguimiento del 11 de septiembre del 2019; se adjunta documento en el que se argumenta la solicitud de retirar las obligaciones surtidas del Hallazgo 3: “Unidad de Correspondencia: La entidad presuntamente incumple con lo establecido en los artículos No. 7 y No 9 del acuerdo 003 de 2015 en torno a la conformación de expedientes electrónicos y en cuanto a elementos del expediente electrónico de archivo”.</t>
  </si>
  <si>
    <t>Argumento_modificacion_PMA_Hallazgo_3_Unidad_Correspondencia 20200911</t>
  </si>
  <si>
    <t>Avance Decimo seguimiento PMA, con corte a junio de 2020</t>
  </si>
  <si>
    <t xml:space="preserve">Inventario Documental ANT
</t>
  </si>
  <si>
    <t xml:space="preserve">ADMBS-F-015-FORMA-INVENTARIO-DOCUMENTAL-HL
Video donde se podra evidenciar el proceso de organización de los expedientes de historias laborales (Hojas de control, rotulo de cajas y carpetas) 
</t>
  </si>
  <si>
    <t>Decimosegundo 30/09/2020</t>
  </si>
  <si>
    <r>
      <t>De acuerdo a lo manifestado por la Dependencia y el acta de reunión presentada, la Oficina de Control Interno solicitó a la dependencia el día 30/09/2019 por medio de correo electrónico que se explicara con claridad lo requerido por  el Archivo General de la Nación en comunicado oficial del 22 de julio del 2019 bajo radicado 20196200766742. Lo anterior,  teniendo en cuenta que en el Plan Institucional de Archivos adoptado  por la entidad de acuerdo a la resolución No. 190 de 2018 “</t>
    </r>
    <r>
      <rPr>
        <i/>
        <sz val="11"/>
        <rFont val="Arial Narrow"/>
        <family val="2"/>
      </rPr>
      <t>Por la cual de adoptan los instrumentos archivísticos para la Gestión Documental de la Agencia Nacional de Tierras</t>
    </r>
    <r>
      <rPr>
        <sz val="11"/>
        <rFont val="Arial Narrow"/>
        <family val="2"/>
      </rPr>
      <t>”, pues dicho instrumento se encuentra vigente y publicado en la página web de la entidad y en este se registra, dentro de su apartado 4. FORMULACIÓN DE LA VISIÓN ESTRATÉGICA DEL PLAN  INSTITUCIONAL DE ARCHIVOS PINAR un enfoque denominado -Fortalecimiento del Sistema de Información ORFEO alineado con las mejores prácticas y recomendaciones para la gestión de documentos electrónicos y a las necesidades de la ANT en materia archivística y así mismo en el numeral 6.4 Plan Sistema de Gestión Electrónica de Documentos de Archivo – SGDEA. se registra como objetivo: "</t>
    </r>
    <r>
      <rPr>
        <i/>
        <sz val="11"/>
        <rFont val="Arial Narrow"/>
        <family val="2"/>
      </rPr>
      <t>Fortalecer la solución tecnológica para la gestión documental adquirida por la ANT al marco del Modelo de Requisitos para la gestión de documentos electrónicos de archivo, basado en el documento Modelo de Requisitos para la Implementación de un Sistema de Gestión de Documentos Electrónicos7 y el Capítulo IV del Decreto 2609 de 2012</t>
    </r>
    <r>
      <rPr>
        <sz val="11"/>
        <rFont val="Arial Narrow"/>
        <family val="2"/>
      </rPr>
      <t>". Por lo anterior, se recomienda a la dependencia revisar los instrumentos aprobados y vigentes antes de solicitar el levantamiento del hallazgo</t>
    </r>
  </si>
  <si>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Narrow"/>
        <family val="2"/>
      </rPr>
      <t>https://www.agenciadetierras.gov.co/transparencia-y-acceso-a-la-informacion-publica/instrumentos-de-gestion-de-informacion-publica/tablas-de-retencion-documental/</t>
    </r>
    <r>
      <rPr>
        <sz val="11"/>
        <color theme="1"/>
        <rFont val="Arial Narrow"/>
        <family val="2"/>
      </rPr>
      <t xml:space="preserve">
La Oficina de Control Interno, recomienda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así como, la adecuación del archivo central de acuerdo a la normatividad vigente aplicable.  Por último, y de ser necesario, atender el proceso de eliminación de documentos, del que trata el Artículo 22 del  Acuerdo 004 de 2019.</t>
    </r>
  </si>
  <si>
    <t xml:space="preserve">El pasado 9 de septiembre se llevó a cabo una mesa de trabajo por parte el Grupo de Inspección y Vigilancia – GIV  del Archivo General  de la Nación y la ANT (Secretaría General  - Oficina de Control Interno), a fin de revisar conjuntamente y aclarar dudas con respecto al Plan de Mejoramiento Archivístico – PMA formulado en marco a la visita de inspección en la vigencia de 2017, en la cual al El AGN se comprometió a revisar nuevamente el acta de visita que el equipo inspector levantó con el objetivo de analizar las circunstancias que llevaron al levantamiento de este hallazgo “Unidad de Correspondencia”, ya sea para renombrarlo a un hallazgo que está en la ruta de inspección denominado “Documentos Electrónicos”, o para redefinirlo y que la entidad inicie las acciones que responden al hallazgo y subsanarlo lo más pronto.
En concordancia con lo anterior, la Secretaría General suministró el documento "Argumento_modificacion_PMA_Hallazgo_3_Unidad_Correspondencia 20200922", el cual considera que se dio una interpretación inadecuada en el informe, y que por ende se concluyó de manera errónea el hallazgo respectivo, así como, enuncia que en la actualidad ORFEO cuenta  con expedientes para el archivo de los radicados tanto de entrada como de salida.  Igualmente,  pone a consideración del AGN el retiro o dar por cumplida la tarea "Elaborar un cronograma de actividades que conlleven a la implementación de los expedientes electrónicos de acuerdo con las TRD  adoptadas por la Agencia y con los elementos mínimos requeridos (Documentos electrónicos de archivo, Índice electrónico, Firma del índice electrónico y Metadatos o información virtual contenida en ellos)" perteneciente al hallazgo 3 "unidad de correspondencia".
Es este entendido esta Jefatura queda presta a las indicaciones del AGN, a fin de realizar las de seguimiento y evaluación inherentes a sus funciones.
</t>
  </si>
  <si>
    <t xml:space="preserve">La Oficina de Control Interno el 29 de septiembre realizó actividades de verificación a la gestión documental de las historias laborales  a cargo de la Subdirección de Talento, a partir de la valoración de 10 expedientes, observándose lo siguiente:
El total de expedientes analizados se encuentran identificados mediante rótulo, sin embargo, se evidenció el uso de documentos obsoletos en 7 expedientes.  
El total de expedientes analizados tienen hoja de control, sin embargo, se evidenció el uso de documentos obsoletos en 7 expedientes.  Así como, 8 expedientes contenían documentos sin organización documental  (foliación y registro en hoja de control ).
El total de expedientes analizados presentan uso de materiales abrasivos.
El total de expedientes verificados refieren un número expediente relacionada con el consecutivo otorgado al ser ingresado al FUID, mas no, el número de expediente generado por el Sistema Orfeo.
La Historia Laboral de  Piamba Schmalbach Patricia del Carmen esta compuesta por  2 carpetas, sin embargo, se ha registrado en el rótulo números de expediente independiente (0272 y 0359). 
Los formatos de rótulos empleados para identificar las caja, no son los establecidos en el Sistema Integrado de Gestión, a saber, ADMBS-F-018 Rótulo de Caja, versión 1 del 9/03/2018.
La estantería fija no referencia el número de estante y entre paño.
La Oficina de Control Interno, aclara que la  verificación realizada es una inferencia sobre la población objeto de estudio, y corresponde a los responsables del proceso realizar la ampliación de la información presentada, a fin de tomar acciones contundentes para el mejoramiento continuo del proceso.  </t>
  </si>
  <si>
    <t>La dependencia mediante correo electronico del 29/09/2020 aporto el documento; Acta # 1 Reunion Plan de Preservacion Digital 20200623.docx de la reunion sostenida el 23/06/2020
En dicho documento se trato el Seguimiento revisión Plan de Preservación Digital a Largo Plazo para su actualización. Participaron: representantes del area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Gestion Documental.
7) Actualizar el listado de procedimientos y flujos documentales de la ANT / Gestion Documental.
8) Sugerir la actualización de los procedimientos en los que se incluyan específicamente tipologías documentales. / Gestion Documntal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Gestion Documental.
10) Inventario documental actualizado y centralizado / Gestion Documental a diciembre del 2020.
Es importante anotar que dicho documento (acta) allegada no cuenta con las firmas de los asistentes, para lo cual se le solicita a la dependencia que para el proximo seguimiento allegue el acta firmada.</t>
  </si>
  <si>
    <t>Se observo de acuerdo a los soportes allegados por la dependencia una carpeta con 16 subcarpetas pertenecientes nombradas asi:
100. Dirección General: hoja de control expediente 201910007199800001E, video foliación
101. PLANEACION; hoja de control v1 expediente 201810100302900002E 
102. CONTROL INTERNO : hojas de control expedientes: 201710201203200001E, 201710201203200002E, 201710200201100001E, video foliación, Hoja de control y y 2 del expediente 201810205405900005E, video localizacion folio en el expediente, rotulo de carpeta
103. Oficina Juridica:14 fotografias estanteria y cajas de archivo, hojas de control parte 1 y parte 2 expedientes tutelas
210. Subdirección Planeación Operativa: video verificacion organizacion de archivo  de gestion sede chapinero
220. Subdirección de Sistemas:  video verificacion organizacion de archivo  de gestion sede CAN
310. Subdirección de Gestión Juridica:  video verificacion organizacion de archivo  de gestion sede CAN
320. PROCESOS AGRARIOS: Hojas de control expediente 201732007711200902E, parte 1 a la 10
400. DIRECCIÓN DE ACCESO A TIERRAS:  video verificacion organizacion de archivo  de gestion sede CAN
410. ZONAS FOCALIZADAS: Hojas de contro PQRS 2016 de febrero, marzo y abril
420. ACCESO A TIERRAS POR DEMANDA Y DESCONGESTION: Hojas de control expedientes 201642007199800001E, 201642007199800003E y 201642007199800002E
430.ADMINISTRACION DE TIERRAS DE LA NACION: Hojas de control expedientes 201643007199800009E, 201643007199800008E, 201643007199800004E
600. SECRETARIA GENERAL: Hojas de control cajas 1, 2, 3,  7, 17 y 20  
601. COORDINACIÓN PARA LA GESTIÓN CONTRACTUAL: Hojas de control espedientes 201960002804400023E, 201860002804200872E, 201960002804400562E, 201960002804400634E, 201960002804400712E, 201960002804400777E, 201960002804400784E, 201960002804400839E
610.SUBDIRECCIÓN DE TALENTO HUMANO:   video verificación organizacion de archivo  de gestion sede CAN
620. SUBDIRECCIÓN ADMINISTRATIVA: Hojas de control "Ordenes de pago vigencia actual noviembre de 2017 y avaluos 2017
De acuerdo a los avances reportados por la dependencia se observó soportes de 16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</si>
  <si>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De acuerdo a los avances reportados por la dependencia se observo el documento: Inventario Documental.XLSX  el cual relaciona 64502 expedientes relacionados a 23 de las 30 unidades productoras con que cuenta la Agencia.
Sin embargo la dependencia, no  allegó el informe de monitoreo trimestral el cual esta  establecido como el producto de la ejecución de la actividad. por lo cual la Oficina de Control Interno recomienda a la dependencia atender la unidad de medida establecida en el Plan.</t>
  </si>
  <si>
    <t>Decimotercero 30/12/2020</t>
  </si>
  <si>
    <t>AVANCES DEL PERIODO COMPRENDIDO DEL 21/09/2020 AL 20/12/2020</t>
  </si>
  <si>
    <t>Durante el cuarto trimestre de 2020 se recolecta avances en el proceso de diligenciamiento del FUID.</t>
  </si>
  <si>
    <t xml:space="preserve">Inventario Documental ANT unificado.
Reporte avance FUID
</t>
  </si>
  <si>
    <t>Para el presente informe se presentan evidencias solicitadas en la visita de inspección, vigilancia y control realizada el 30 de octubre de 2020</t>
  </si>
  <si>
    <t>Programa de Gestión Documental (Proceso de actualización)
Estructura del edificio de la Agencia Nacional de Tierras
Instructivo ADMBS-I-011-Suministro de los servicios de préstamo, devolución y consulta de documentos en los depósitos de archivo central de la agencia</t>
  </si>
  <si>
    <t>En el mes de octubre se realizó proceso de Saneamiento ambiental en los depositos de la ANT</t>
  </si>
  <si>
    <t>Mediante radicado 20206001407851 la Agencia Nacional de Tierras  envio comunicación al Archivo General de la Nación sobre Observaciones Hallazgo 4. Gestión Documentos Electrónicos, información  solicitada  en  visita de inspección, vigilancia y control realizada el 30 de octubre de 2020</t>
  </si>
  <si>
    <t>Radicado 20206001407851 Observaciones Hallazgo 4. Gestión Documentos Electrónicos</t>
  </si>
  <si>
    <r>
      <rPr>
        <b/>
        <sz val="11"/>
        <color theme="1"/>
        <rFont val="Arial Narrow"/>
        <family val="2"/>
      </rPr>
      <t>HALLAZGO SUPERADO</t>
    </r>
    <r>
      <rPr>
        <sz val="11"/>
        <color theme="1"/>
        <rFont val="Arial Narrow"/>
        <family val="2"/>
      </rPr>
      <t xml:space="preserve"> </t>
    </r>
    <r>
      <rPr>
        <sz val="11"/>
        <color theme="1"/>
        <rFont val="Arial"/>
        <family val="2"/>
      </rPr>
      <t>mediante radicado 2-2019-09364 de fecha 17/07/2019</t>
    </r>
    <r>
      <rPr>
        <b/>
        <sz val="11"/>
        <color theme="1"/>
        <rFont val="Arial"/>
        <family val="2"/>
      </rPr>
      <t xml:space="preserve">.
</t>
    </r>
    <r>
      <rPr>
        <sz val="11"/>
        <color theme="1"/>
        <rFont val="Arial"/>
        <family val="2"/>
      </rPr>
      <t>Aunque el hallazgo se encuentra superado se envia evidencia de la actividad de saneamiento ambiental</t>
    </r>
  </si>
  <si>
    <t>Expediente con Hoja de control 1.pdf
Hoja de control.jpg</t>
  </si>
  <si>
    <t>Decimo tercero 31/12/2020</t>
  </si>
  <si>
    <t>Para este  informe se presentaron evidencias fotográficas y en PDF de algunas de las áreas de la Agencia en su proceso del SIC. Sin embargo, por efectos de la emergencia sanitaria no ha sido posible recolectar el 100% de la información.</t>
  </si>
  <si>
    <t xml:space="preserve">Radicación No: 20176201019662; entrega de TRD y CCD
</t>
  </si>
  <si>
    <t xml:space="preserve">El Archivo General de la Nación a través de comunicado oficial allegado el 22/07/2019 y radicado bajo número 20196200766742 informó que el presente hallazgo fue superado, dado que, se cumple con lo establecido en el artículo 18 de la Ley 594 y el artículo 2.8.2.5.14 del Decreto 1080 de 2015.
</t>
  </si>
  <si>
    <t xml:space="preserve">Avances reportado por responsable de ejecución			</t>
  </si>
  <si>
    <t>"Tarea ejecutada de acuerdo a los avances reportados con corte al 27/06/2019, a saber ""se observó acta del 25/04/2019, en la cual se registra el concepto favorable al Sistema Integrado de Conservación - SIC por parte del Comité Institucional de Gestión y Desempeño, adicionalmente la dependencia allego la resolución 6792 del 06/06/2019 ""Por la cual se adopta el ""Sistema Integrado de Conservación - SIC al interior de la Agencia Nacional de Tierras, ANT"". Teniendo en cuenta lo anterior, la agencia cumple con lo establecido en el Acuerdo 006 de 2014"".
Por otra parte, El Archivo General de la Nación a través de comunicado oficial allegado el 22/07/2019 y radicado bajo número 20196200766742 informó que se da por superado el hallazgo.  Sin embargo, se debe seguir remitiendo las planillas de control y evidencias de la implementación del Sistema Integrado de Conservación."</t>
  </si>
  <si>
    <t>Con respecto al hallazgo número 1.3 en relación al Formato Inventario Único Documental, su avance es del 92.5%. La oficina de control interno está llevando a cabo un monitoreo de la implementación del FUID en las oficinas productoras. En este orden de ideas, se estipula que se enviará en el  próximo informe el avance relacionado con los inventarios documentales y los procedimientos establecidos por la entidad para la entrega de los cargos por culminación de obligaciones contractuales, a su vez, debe incluir la entrega de archivos mediante inventario documental, con el objetivo de subsanar el hallazgo, de acuerdo al acta de la  reunión celebrada en Bogotá el  9 de septiembre 2020, Seguimiento al Plan Archivístico-PMA de la  Agencia Nacional de Tierras, acta elaborada por el archivo general de la nación AGN..
●	La secretaría general envía   la matriz del Inventario Documental de la ANT Unificado y el   reporte de avance del FUID, a cierre del 24 de diciembre del 2020 se encuentra en el 76.6%, el cual es el porcentaje de inventarios totalmente diligenciados con respecto al universo total de todas las dependencias.
●	Se establece el procedimiento GTHU-P-009 correspondiente a Desvinculación del Personal y, el ADQBS-I001 Manual de contratación, para la entrega de cargos o culminación de obligaciones contractuales.
●	En cuanto a la matriz de inventario documental remitida, se observó información relacionada de 22 de las 30 unidades productoras de la Agencia.
●La dependencia no allegó el informe de monitoreo trimestral el cual está establecido como el producto de la ejecución de la actividad, por lo cual, la Oficina de Control Interno recomienda a la dependencia generarlo ya que desde el 21-03-2020, se ha hecho esta observación.</t>
  </si>
  <si>
    <t>SE REITERA QUE LE ACTA DEBE estar firmada , para lo cual se le solicita a la dependencia su firma.</t>
  </si>
  <si>
    <t>En el hallazgo número 5, Organización de Historias Laborales, el avance es del 97%. A este respecto, la Secretaria General informa que tienen 321 historias laborales que cumplen con los procesos técnicos, con respecto a ello, la entidad se compromete a remitir en su próximo informe una muestra representativa para constatar que estas hojas de vida cuentan con lo requerido y certificar este porcentaje de avance , de igual modo debe remitir los inventarios documentales tanto de las historias laborales activas como inactivas, así como la muestra de la implementación, para cumplir con el hallazgo, ya que revisando lo enviado por Secretaria General no se encuentra esta información, por lo cual, la dependencia debe de garantizar la organizacion de las 321 historias laborales dando cumpliminento por lo soliciado por el AGN.de acuerdo al acta de la  reunión celebrada en Bogotá el  19 de septiembre 2020, Seguimiento al Plan Archivístico-PMA de la  Agencia Nacional de Tierras, acta elaborada por el archivo general de la nación AGN.
Secretaría General envía como evidencia una hoja de control que se encuentra en formato jpg, en donde claramente se distingue los siguientes datos:
●	Dependencia productora
●	Nombre del expediente
●	Fecha de apertura del expediente
●	Serie documental
●	Número del expediente
●	Número de la carpeta
En las  historias laborales presentan  expedientes con muchas  carencias como el uso de materiales abrasivos, uso de ganchos, la hoja de control antigua, al actualizar la información en estos archivos no se actualiza el sistema de foliación entre otros. 
Adjunta Secretaria General  evidencia del  hallazgo. Organización de Historias Laborales. Relaciono  el respectivo link: www.youtube.com/watch?v=nGoryN_63Cs&amp;feature=youtu.be</t>
  </si>
  <si>
    <t>"La dependencia mediante correo electronico del 29/09/2020 aporto el documento; Acta # 1 Reunion Plan de Preservacion Digital 20200623.docx de la reunion sostenida el 23/06/2020
En dicho documento se trato el Seguimiento revisión Plan de Preservación Digital a Largo Plazo para su actualización. Participaron: representantes del area Subdirección de Sistemas de Información de Tierras y -Subdirección Administrativa y Financiera/Gestión Documental.
definiendo los siguientes compromisos y observaciones:
1) Actualización de los instrumentos archivísticos anteriormente enunciados- Grupo de Gestión Documental. (diciembre 2020)
2) Recolección de Documentos nativos – Sistemas de Información.
3) Enviar la Guía de Implementación de un Sistema de Gestión de Documentos Electrónicos de Archivo-SGDEA, para lectura hasta la página 16 – Grupo de Gestión Documental y Sistemas de Información
4) Envío de la matriz de requisitos del modelo del SGDEA
5) Prever la estructura para diseñar y presentar el proyecto del SGDEA; / Subdirección de Sistemas de Información de Tierras.
6) Envío de la propuesta de actualización de la Política de Gestión Documental de la Agencia / Gestion Documental.
7) Actualizar el listado de procedimientos y flujos documentales de la ANT / Gestion Documental.
8) Sugerir la actualización de los procedimientos en los que se incluyan específicamente tipologías documentales. / Gestion Documntal con los usuarios responsables del proceso de actualización de la TRD.
9) Constatar la responsabilidad de la publicación del Glosario de Términos y la posibilidad de actualización en relación a la propuesta hecha por el grupo de Gestión Documental / Subdirección de Sistemas de Información de Tierras y Gestion Documental.
10) Inventario documental actualizado y centralizado / Gestion Documental a diciembre del 2020.
Se  reitera que el acta debe estar firmada , por  lo cual se le solicita a la dependencia su firma.</t>
  </si>
  <si>
    <t xml:space="preserve">En reunión llevada a cabo el día 09/09/2020, entre el Grupo de Vigilancia del AGN y La Agencia, se hizo revisión a la formulación y avances del Plan de Mejoramiento Archivístico resultado de la visita del Grupo de Inspección y Vigilancia del SNA en el año 2017. 
En el desarrollo de dicha reunión se encontró, que del Hallazgo 1 Instrumentos Archivísticos. 1.1 Tabla de Retención Documental (TRD) y Cuadro de Clasificación Documental (CCD), reportan cumplimiento del 100%. Sin embargo, se debe acatar los manifestado por el AGN, ya que no solo deben estar publicados en la página web de la Entidad, sino que estos deben contar con la firma del responsable de la Gestión Documental en la Agencia.  en este orden de ideas este hallazgo no queda subsanado, hasta que la entidad acoja lo solicitado por el AGN, de acuerdo al acta de la reunión citada.
Por otra parte, el día 15/12/2020 se llevó a cabo el Comité de Gestión Institucional. Dentro del orden del día se sometió a consideración la aprobación de la actualización de las tablas de retención documental. Sobre este particular la oficina de control interno expreso la necesidad que la entidad efectué acciones que conlleven a su parametrización en el sistema documental ORFEO,
</t>
  </si>
  <si>
    <r>
      <t xml:space="preserve">La Secretaría General allegó certificación de convalidación de las Tablas de retención documental de la Agencia Nacional de Tierras  emitida por el Archivo General de la Nación - AGN, documento a través del cual, confirman que la ANT, el 9/03//2020, radicó la versión definitiva de las Tablas de Retención Documentales debidamente ajustadas y en físico, junto con lo soportes de elaboración y aprobación; así como, que la Agencia superó con éxito todas las etapas del proceso de evaluación y convalidación.  Por otra parte, el  11/05/2020, bajo radicado 2-2020-03566, el AGN comunicó a la Agencia la inscripción de las TRD en el Registro Único de Series Documentales - RUSD, bajo el número TRD - 223.
Respecto a la publicación del instrumento archivístico, se observó  su disponibilidad en la página web institucional de la Agencia , así como,  la publicación de la Resolución 190 del 12/02/2018  por medio de la cual se adoptó el PGD, PINAR y TRD.  Lo anterior puede ser consultado en el siguiente enlace </t>
    </r>
    <r>
      <rPr>
        <sz val="11"/>
        <color rgb="FF0070C0"/>
        <rFont val="Arial Narrow"/>
        <family val="2"/>
      </rPr>
      <t>https://www.agenciadetierras.gov.co/transparencia-y-acceso-a-la-informacion-publica/instrumentos-de-gestion-de-informacion-publica/tablas-de-retencion-documental/</t>
    </r>
    <r>
      <rPr>
        <sz val="11"/>
        <color theme="1"/>
        <rFont val="Arial Narrow"/>
        <family val="2"/>
      </rPr>
      <t xml:space="preserve">
La Oficina de Control Interno, reitera la recomendación de  articular las actividades de actualización de las TRD con las  salidas y/o productos establecidos en las caracterizaciones y procedimientos de los procesos.  Por otra parte, realizar actividades de sensibilización, para el conocimiento de la TRD por parte de  los colaboradores de la Agencia que tengan injerencia en la producción de documentos, con el fin de garantizar su implementación, así como,   adelantar las actividades asociadas a la elaboración del plan de transferencias documentales primarias, la adecuación del archivo central de acuerdo a la normatividad vigente aplicable.  Por último, y de ser necesario, atender el proceso de eliminación de documentos, del que trata el Artículo 22 del  Acuerdo 004 de 2019.</t>
    </r>
  </si>
  <si>
    <t xml:space="preserve">El día 22/12/2020, la Secretaría General respondió a la solicitud de información de la OCI allegando soportes referentes a la carga estructural del edificio información solicitada en la reunión con el AGN del 09/09/2020 ya que teniendo en cuenta las deficiencias de la estructura, no se puede instalar estantería para la correcta disposición de los archivos de gestión.
Por otro lado, en cuanto a la organización de los archivos de gestión, la Oficina de Control Interno en cumplimiento de sus funciones realizó verificaciones en los ejercicios de auditoria programados en el Plan Anual de Auditoria, donde se destacan las no conformidades referentes a las Auditorías Adjudicación de baldíos y Auditoria Catastro Multipropósito así:
Auditoría asignación de baldíos, no conformidad no. 3: debilidades en la conformación de expedientes documentales.
“Se evidencio expedientes sin la debida conformación y organización, contraviniendo lo establecido en el título 6. Expediente Virtual del Instructivo de organización de archivos ADMBS-I-003, así como, los artículos 2 y 4 del Acuerdo 042 de 2002; lo cual puede generar posibles riesgos asociados a la pérdida o daño de la documentación de la Agencia.”
En dicho ejercicio se analizó la información suministrada por el equipo auditado, contrastando con el Sistema de Gestión Documental Orfeo, a fin de establecer la conformidad de los lineamientos establecidos en el documento ADMBS-I-003 Instructivo de organización de archivos del 25/06/2018, versión 1, así como, en el Acuerdo 042 del 2020 en sus artículos 2 y 4. 
En cuanto a la Auditoria al Catastro Multiproposito, la No Conformidad N.4, las 33 carpetas contractuales dispuestas a través de SharePoint fueron cotejadas con los expedientes virtuales de Orfeo, observándose diferencias en su contenido, situación que evidencia el incumplimiento de los lineamientos internos y externos, lo cual podría conllevar a la materialización del riesgo R54 “Pérdida o daño en la documentación de la Agencia”.Es responsabilidad de los servidores públicos de la entidad aplicar las normas que establezca el Archivo General de la Nación.
Es preciso señalar que, respecto al Formato Único de Inventario Documental – FUID, la Subdirección Administrativa y Financiera – Gestión Documental, informó que no cuenta dentro de su inventario de archivo de gestión, expedientes relacionados con catastro multipropósito, situación por la cual el equipo auditor ejecutó sus pruebas a partir de las 33 carpetas contractuales dispuestas a través de SharePoint
</t>
  </si>
  <si>
    <t xml:space="preserve">
En el acta del día 9 de septiembre la AGN se refiere al tema recepción de documentación de las entidades liquidadas, por lo que solicita en el informe el estado actual de la recepción de esta documentación, la integración de esa información en el archivo central de la entidad, el volumen y de cuáles entidades se ha recepcionado y/o entregado la documentación. Al hacer la respectiva revisión del material enviado por Secretaría General no se encuentra la información requerida como tampoco se encuentra los resultados de la organización de Archivos de Gestión de los resultados de las Auditorias Baldíos y del Banco Mundial.</t>
  </si>
  <si>
    <r>
      <rPr>
        <sz val="11"/>
        <color theme="1"/>
        <rFont val="Arial Narrow"/>
        <family val="2"/>
      </rPr>
      <t>En relación al hallazgo número 3, con respecto a la Unidad de Correspondencia, se reporta un avance del 41,7%, la entidad cuenta con el sistema Orfeo, la política de gestión documental y la matriz de cumplimiento en el modelo SGDEA. Asimismo, refiere estar en proceso de implementación del SGDEA en la medida en que se propuso como una de las acciones para el cumplimiento de este hallazgo. No obstante, manifiesta que esta propuesta fue demasiado ambiciosa a corto plazo y que no logró cerrar el hallazgo. Se solicita a la AGN reevaluar el hallazgo en tanto que los motivos de la apertura en la visita se desconocen, por lo tanto, se desconoce si la AGN modificara o retirara este hallazgo de acuerdo a lo consignado en el  acta de la reunión celebrada en Bogotá el 9 de septiembre 2020, Seguimiento al Plan Archivístico-PMA de la Agencia Nacional de Tierras, acta elaborada por el archivo general de la nación AGN.
Con respecto a lo anterior, hubo una respuesta de la Agencia Nacional de Tierras con radicado 20206001407851 en donde se muestra cómo gestiona sus procesos en múltiples aplicativos (orfeo,sit). Asimismo, en las actas se evidencia cómo se están generando acciones de articulación e interoperabilidad bajo el concepto de Sistema de Gestión de Documentos Electrónicos de Archivo, SGDEA; evidenciando que se han adelantando gradualmente los procedimientos para alcanzar la unicidad de expedientes y gestión de los documentos electrónicos. Con el fin de subsanar este hallazgo se generó el instructivo para el suministro de los servicios de préstamo, devolución y consulta de documentos en los depósitos de archivo central de la agencia</t>
    </r>
    <r>
      <rPr>
        <sz val="11"/>
        <color rgb="FF002060"/>
        <rFont val="Arial Narrow"/>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</si>
</sst>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00_-;\-&quot;$&quot;* #,##0.00_-;_-&quot;$&quot;* &quot;-&quot;??_-;_-@_-"/>
    <numFmt numFmtId="165" formatCode="0;[Red]0"/>
    <numFmt numFmtId="166" formatCode="0.0%"/>
  </numFmts>
  <fonts count="34" x14ac:knownFonts="1">
    <font>
      <sz val="11"/>
      <color theme="1"/>
      <name val="Calibri"/>
      <family val="2"/>
      <scheme val="minor"/>
    </font>
    <font>
      <b/>
      <sz val="11"/>
      <color theme="1"/>
      <name val="Calibri"/>
      <family val="2"/>
      <scheme val="minor"/>
    </font>
    <font>
      <b/>
      <sz val="11"/>
      <name val="Arial Narrow"/>
      <family val="2"/>
    </font>
    <font>
      <b/>
      <sz val="11"/>
      <color indexed="30"/>
      <name val="Arial Narrow"/>
      <family val="2"/>
    </font>
    <font>
      <sz val="11"/>
      <name val="Arial Narrow"/>
      <family val="2"/>
    </font>
    <font>
      <sz val="11"/>
      <color theme="1"/>
      <name val="Arial Narrow"/>
      <family val="2"/>
    </font>
    <font>
      <b/>
      <sz val="9"/>
      <name val="Arial Narrow"/>
      <family val="2"/>
    </font>
    <font>
      <b/>
      <sz val="9"/>
      <color theme="1"/>
      <name val="Arial Narrow"/>
      <family val="2"/>
    </font>
    <font>
      <b/>
      <sz val="11"/>
      <color theme="1"/>
      <name val="Arial Narrow"/>
      <family val="2"/>
    </font>
    <font>
      <sz val="10"/>
      <color theme="1"/>
      <name val="Arial Narrow"/>
      <family val="2"/>
    </font>
    <font>
      <sz val="10"/>
      <color indexed="8"/>
      <name val="Arial Narrow"/>
      <family val="2"/>
    </font>
    <font>
      <sz val="11"/>
      <color theme="1"/>
      <name val="Calibri"/>
      <family val="2"/>
      <scheme val="minor"/>
    </font>
    <font>
      <sz val="11"/>
      <color indexed="8"/>
      <name val="Arial Narrow"/>
      <family val="2"/>
    </font>
    <font>
      <i/>
      <sz val="11"/>
      <name val="Arial Narrow"/>
      <family val="2"/>
    </font>
    <font>
      <b/>
      <sz val="10"/>
      <color theme="1"/>
      <name val="Arial Narrow"/>
      <family val="2"/>
    </font>
    <font>
      <b/>
      <sz val="11"/>
      <color indexed="8"/>
      <name val="Arial Narrow"/>
      <family val="2"/>
    </font>
    <font>
      <b/>
      <sz val="10"/>
      <color theme="0"/>
      <name val="Arial Narrow"/>
      <family val="2"/>
    </font>
    <font>
      <sz val="10"/>
      <color theme="0"/>
      <name val="Arial Narrow"/>
      <family val="2"/>
    </font>
    <font>
      <i/>
      <sz val="11"/>
      <color theme="1"/>
      <name val="Arial Narrow"/>
      <family val="2"/>
    </font>
    <font>
      <sz val="11"/>
      <color rgb="FFFF0000"/>
      <name val="Arial Narrow"/>
      <family val="2"/>
    </font>
    <font>
      <b/>
      <sz val="11"/>
      <color rgb="FFFF0000"/>
      <name val="Arial Narrow"/>
      <family val="2"/>
    </font>
    <font>
      <b/>
      <sz val="15"/>
      <name val="Arial Narrow"/>
      <family val="2"/>
    </font>
    <font>
      <b/>
      <sz val="15"/>
      <color indexed="8"/>
      <name val="Arial Narrow"/>
      <family val="2"/>
    </font>
    <font>
      <sz val="15"/>
      <color theme="1"/>
      <name val="Arial Narrow"/>
      <family val="2"/>
    </font>
    <font>
      <b/>
      <i/>
      <sz val="11"/>
      <color theme="1"/>
      <name val="Arial Narrow"/>
      <family val="2"/>
    </font>
    <font>
      <sz val="11"/>
      <color rgb="FF000000"/>
      <name val="Calibri"/>
      <family val="2"/>
      <scheme val="minor"/>
    </font>
    <font>
      <sz val="13"/>
      <color rgb="FFFFFFFF"/>
      <name val="Segoe UI"/>
      <family val="2"/>
    </font>
    <font>
      <sz val="11"/>
      <color rgb="FF0070C0"/>
      <name val="Arial Narrow"/>
      <family val="2"/>
    </font>
    <font>
      <sz val="8"/>
      <name val="Calibri"/>
      <family val="2"/>
      <scheme val="minor"/>
    </font>
    <font>
      <sz val="11"/>
      <color theme="1"/>
      <name val="Arial"/>
      <family val="2"/>
    </font>
    <font>
      <b/>
      <sz val="11"/>
      <color theme="1"/>
      <name val="Arial"/>
      <family val="2"/>
    </font>
    <font>
      <b/>
      <sz val="9"/>
      <color rgb="FF000000"/>
      <name val="Tahoma"/>
      <family val="2"/>
    </font>
    <font>
      <sz val="9"/>
      <color rgb="FF000000"/>
      <name val="Tahoma"/>
      <family val="2"/>
    </font>
    <font>
      <sz val="11"/>
      <color rgb="FF002060"/>
      <name val="Arial Narrow"/>
      <family val="2"/>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92D050"/>
        <bgColor indexed="64"/>
      </patternFill>
    </fill>
    <fill>
      <patternFill patternType="solid">
        <fgColor theme="7"/>
        <bgColor indexed="64"/>
      </patternFill>
    </fill>
    <fill>
      <patternFill patternType="solid">
        <fgColor theme="9"/>
        <bgColor indexed="64"/>
      </patternFill>
    </fill>
    <fill>
      <patternFill patternType="solid">
        <fgColor rgb="FFFF0000"/>
        <bgColor indexed="64"/>
      </patternFill>
    </fill>
    <fill>
      <patternFill patternType="solid">
        <fgColor theme="5" tint="0.79998168889431442"/>
        <bgColor indexed="64"/>
      </patternFill>
    </fill>
    <fill>
      <patternFill patternType="solid">
        <fgColor theme="7" tint="0.59999389629810485"/>
        <bgColor indexed="64"/>
      </patternFill>
    </fill>
  </fills>
  <borders count="2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s>
  <cellStyleXfs count="3">
    <xf numFmtId="0" fontId="0" fillId="0" borderId="0"/>
    <xf numFmtId="164" fontId="11" fillId="0" borderId="0" applyFont="0" applyFill="0" applyBorder="0" applyAlignment="0" applyProtection="0"/>
    <xf numFmtId="9" fontId="11" fillId="0" borderId="0" applyFont="0" applyFill="0" applyBorder="0" applyAlignment="0" applyProtection="0"/>
  </cellStyleXfs>
  <cellXfs count="306">
    <xf numFmtId="0" fontId="0" fillId="0" borderId="0" xfId="0"/>
    <xf numFmtId="0" fontId="0" fillId="2" borderId="0" xfId="0" applyFill="1" applyAlignment="1">
      <alignment wrapText="1"/>
    </xf>
    <xf numFmtId="0" fontId="0" fillId="2" borderId="0" xfId="0" applyFill="1"/>
    <xf numFmtId="0" fontId="0" fillId="3" borderId="4" xfId="0" applyFill="1" applyBorder="1" applyAlignment="1">
      <alignment horizontal="center" vertical="center" wrapText="1"/>
    </xf>
    <xf numFmtId="0" fontId="0" fillId="2" borderId="4" xfId="0" applyFill="1" applyBorder="1" applyAlignment="1">
      <alignment horizontal="center" vertical="center" wrapText="1"/>
    </xf>
    <xf numFmtId="0" fontId="0" fillId="2" borderId="13" xfId="0" applyFill="1" applyBorder="1" applyAlignment="1">
      <alignment horizontal="center" vertical="center" wrapText="1"/>
    </xf>
    <xf numFmtId="0" fontId="0" fillId="2" borderId="4" xfId="0" applyFill="1" applyBorder="1" applyAlignment="1">
      <alignment horizontal="center" vertical="center"/>
    </xf>
    <xf numFmtId="0" fontId="5" fillId="0" borderId="0" xfId="0" applyFont="1" applyAlignment="1">
      <alignment vertical="center"/>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 fillId="0" borderId="6" xfId="0" applyFont="1" applyBorder="1" applyAlignment="1">
      <alignment horizontal="left" vertical="center"/>
    </xf>
    <xf numFmtId="0" fontId="5" fillId="0" borderId="0" xfId="0" applyFont="1" applyAlignment="1">
      <alignment horizontal="center" vertical="center"/>
    </xf>
    <xf numFmtId="0" fontId="14" fillId="4" borderId="4" xfId="0" applyFont="1" applyFill="1" applyBorder="1" applyAlignment="1">
      <alignment horizontal="left" vertical="center" wrapText="1"/>
    </xf>
    <xf numFmtId="0" fontId="5" fillId="0" borderId="0" xfId="0" applyFont="1" applyFill="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0" xfId="0" applyFont="1" applyBorder="1" applyAlignment="1">
      <alignment vertical="center"/>
    </xf>
    <xf numFmtId="0" fontId="2" fillId="0" borderId="4" xfId="0" applyFont="1" applyBorder="1" applyAlignment="1">
      <alignment horizontal="center"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6" xfId="0" applyFont="1" applyBorder="1" applyAlignment="1">
      <alignment horizontal="center" vertical="center"/>
    </xf>
    <xf numFmtId="0" fontId="5" fillId="0" borderId="19"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9" fillId="0" borderId="0" xfId="0" applyFont="1" applyBorder="1" applyAlignment="1">
      <alignment horizontal="justify" vertical="center" wrapText="1"/>
    </xf>
    <xf numFmtId="0" fontId="9" fillId="0" borderId="0" xfId="0" applyFont="1" applyBorder="1" applyAlignment="1">
      <alignment horizontal="center" vertical="center" wrapText="1"/>
    </xf>
    <xf numFmtId="0" fontId="10" fillId="0" borderId="0" xfId="0" applyFont="1" applyBorder="1" applyAlignment="1">
      <alignment horizontal="justify" vertical="center" wrapText="1"/>
    </xf>
    <xf numFmtId="164" fontId="9" fillId="0" borderId="0" xfId="1" applyFont="1" applyBorder="1" applyAlignment="1">
      <alignment horizontal="center" vertical="center" wrapText="1"/>
    </xf>
    <xf numFmtId="0" fontId="9" fillId="0" borderId="13" xfId="0" applyFont="1" applyBorder="1" applyAlignment="1">
      <alignment horizontal="justify" vertical="center" wrapText="1"/>
    </xf>
    <xf numFmtId="0" fontId="10" fillId="0" borderId="13" xfId="0" applyFont="1" applyBorder="1" applyAlignment="1">
      <alignment horizontal="justify" vertical="center" wrapText="1"/>
    </xf>
    <xf numFmtId="0" fontId="5" fillId="0" borderId="13" xfId="0" applyFont="1" applyBorder="1" applyAlignment="1">
      <alignment vertical="center"/>
    </xf>
    <xf numFmtId="0" fontId="17" fillId="0" borderId="0" xfId="0" applyFont="1" applyBorder="1" applyAlignment="1">
      <alignment horizontal="justify" vertical="center" wrapText="1"/>
    </xf>
    <xf numFmtId="9" fontId="17" fillId="0" borderId="0" xfId="0" applyNumberFormat="1" applyFont="1" applyBorder="1" applyAlignment="1">
      <alignment horizontal="justify" vertical="center" wrapText="1"/>
    </xf>
    <xf numFmtId="0" fontId="16" fillId="0" borderId="19" xfId="0" applyFont="1" applyBorder="1" applyAlignment="1">
      <alignment horizontal="right" vertical="center" wrapText="1"/>
    </xf>
    <xf numFmtId="0" fontId="16" fillId="0" borderId="0" xfId="0" applyFont="1" applyBorder="1" applyAlignment="1">
      <alignment horizontal="right" vertical="center" wrapText="1"/>
    </xf>
    <xf numFmtId="0" fontId="17" fillId="0" borderId="0" xfId="0" applyFont="1" applyBorder="1" applyAlignment="1">
      <alignment horizontal="right" vertical="center" wrapText="1"/>
    </xf>
    <xf numFmtId="0" fontId="16" fillId="0" borderId="0" xfId="0" applyFont="1" applyBorder="1" applyAlignment="1">
      <alignment horizontal="justify" vertical="center" wrapText="1"/>
    </xf>
    <xf numFmtId="9" fontId="16" fillId="0" borderId="0" xfId="0" applyNumberFormat="1" applyFont="1" applyBorder="1" applyAlignment="1">
      <alignment horizontal="justify" vertical="center" wrapText="1"/>
    </xf>
    <xf numFmtId="10" fontId="16" fillId="0" borderId="13" xfId="0" applyNumberFormat="1" applyFont="1" applyBorder="1" applyAlignment="1">
      <alignment horizontal="center" vertical="center" wrapText="1"/>
    </xf>
    <xf numFmtId="0" fontId="16" fillId="0" borderId="13" xfId="0" applyFont="1" applyBorder="1" applyAlignment="1">
      <alignment horizontal="justify" vertical="center" wrapText="1"/>
    </xf>
    <xf numFmtId="0" fontId="2" fillId="0" borderId="0" xfId="0" applyFont="1" applyBorder="1" applyAlignment="1">
      <alignment horizontal="center" vertical="center" wrapText="1"/>
    </xf>
    <xf numFmtId="0" fontId="5" fillId="0" borderId="0" xfId="0" applyFont="1" applyBorder="1" applyAlignment="1">
      <alignment horizontal="justify" vertical="center" wrapText="1"/>
    </xf>
    <xf numFmtId="9" fontId="2" fillId="0" borderId="0" xfId="0" applyNumberFormat="1" applyFont="1" applyBorder="1" applyAlignment="1">
      <alignment horizontal="center" vertical="center" wrapText="1"/>
    </xf>
    <xf numFmtId="10" fontId="2" fillId="4" borderId="4" xfId="0" applyNumberFormat="1" applyFont="1" applyFill="1" applyBorder="1" applyAlignment="1">
      <alignment horizontal="center" vertical="center" wrapText="1"/>
    </xf>
    <xf numFmtId="0" fontId="5" fillId="0" borderId="13" xfId="0" applyFont="1" applyBorder="1" applyAlignment="1">
      <alignment horizontal="justify" vertical="center" wrapText="1"/>
    </xf>
    <xf numFmtId="0" fontId="5" fillId="0" borderId="6" xfId="0" applyFont="1" applyFill="1" applyBorder="1" applyAlignment="1">
      <alignment vertical="center"/>
    </xf>
    <xf numFmtId="0" fontId="5" fillId="0" borderId="0" xfId="0" applyFont="1" applyFill="1" applyBorder="1" applyAlignment="1">
      <alignment vertical="center"/>
    </xf>
    <xf numFmtId="0" fontId="3" fillId="0" borderId="6" xfId="0" applyFont="1" applyFill="1" applyBorder="1" applyAlignment="1">
      <alignment horizontal="center" vertical="center"/>
    </xf>
    <xf numFmtId="0" fontId="5" fillId="0" borderId="0"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2" fillId="9" borderId="4" xfId="0" applyFont="1" applyFill="1" applyBorder="1" applyAlignment="1">
      <alignment horizontal="center" vertical="center" wrapText="1"/>
    </xf>
    <xf numFmtId="165" fontId="5" fillId="0" borderId="4" xfId="0" applyNumberFormat="1" applyFont="1" applyFill="1" applyBorder="1" applyAlignment="1">
      <alignment horizontal="justify" vertical="top" wrapText="1"/>
    </xf>
    <xf numFmtId="165" fontId="4" fillId="0" borderId="4" xfId="0" applyNumberFormat="1" applyFont="1" applyFill="1" applyBorder="1" applyAlignment="1">
      <alignment horizontal="justify" vertical="top" wrapText="1"/>
    </xf>
    <xf numFmtId="0" fontId="8" fillId="0" borderId="4" xfId="0" applyFont="1" applyFill="1" applyBorder="1" applyAlignment="1">
      <alignment horizontal="center" vertical="top" wrapText="1"/>
    </xf>
    <xf numFmtId="0" fontId="4" fillId="0" borderId="4" xfId="0" applyFont="1" applyBorder="1" applyAlignment="1">
      <alignment horizontal="justify" vertical="top" wrapText="1"/>
    </xf>
    <xf numFmtId="0" fontId="5" fillId="0" borderId="4" xfId="0" applyFont="1" applyFill="1" applyBorder="1" applyAlignment="1">
      <alignment vertical="top" wrapText="1"/>
    </xf>
    <xf numFmtId="0" fontId="5" fillId="0" borderId="4" xfId="0" applyFont="1" applyBorder="1" applyAlignment="1">
      <alignment vertical="top" wrapText="1"/>
    </xf>
    <xf numFmtId="1" fontId="5" fillId="0" borderId="4" xfId="0" applyNumberFormat="1" applyFont="1" applyFill="1" applyBorder="1" applyAlignment="1">
      <alignment horizontal="center" vertical="top" wrapText="1"/>
    </xf>
    <xf numFmtId="14" fontId="5" fillId="0" borderId="4" xfId="0" applyNumberFormat="1" applyFont="1" applyFill="1" applyBorder="1" applyAlignment="1">
      <alignment horizontal="center" vertical="top" wrapText="1"/>
    </xf>
    <xf numFmtId="165" fontId="5" fillId="2" borderId="4" xfId="0" applyNumberFormat="1" applyFont="1" applyFill="1" applyBorder="1" applyAlignment="1">
      <alignment horizontal="justify" vertical="top" wrapText="1"/>
    </xf>
    <xf numFmtId="1" fontId="5" fillId="0" borderId="4" xfId="0" applyNumberFormat="1" applyFont="1" applyBorder="1" applyAlignment="1">
      <alignment horizontal="center" vertical="top" wrapText="1"/>
    </xf>
    <xf numFmtId="0" fontId="4" fillId="2" borderId="4" xfId="0" applyFont="1" applyFill="1" applyBorder="1" applyAlignment="1">
      <alignment horizontal="justify" vertical="top" wrapText="1"/>
    </xf>
    <xf numFmtId="0" fontId="5" fillId="2" borderId="4" xfId="0" applyFont="1" applyFill="1" applyBorder="1" applyAlignment="1">
      <alignment horizontal="justify" vertical="top" wrapText="1"/>
    </xf>
    <xf numFmtId="0" fontId="8" fillId="0" borderId="15" xfId="0" applyFont="1" applyBorder="1" applyAlignment="1">
      <alignment horizontal="center" vertical="top" wrapText="1"/>
    </xf>
    <xf numFmtId="1" fontId="5" fillId="0" borderId="8" xfId="0" applyNumberFormat="1" applyFont="1" applyFill="1" applyBorder="1" applyAlignment="1">
      <alignment horizontal="center" vertical="top" wrapText="1"/>
    </xf>
    <xf numFmtId="0" fontId="5" fillId="0" borderId="15"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1" xfId="0" applyFont="1" applyFill="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4" fillId="0" borderId="4" xfId="0" applyFont="1" applyFill="1" applyBorder="1" applyAlignment="1">
      <alignment horizontal="justify" vertical="top" wrapText="1"/>
    </xf>
    <xf numFmtId="0" fontId="5" fillId="0" borderId="1" xfId="0" applyFont="1" applyBorder="1" applyAlignment="1">
      <alignment horizontal="justify" vertical="top" wrapText="1"/>
    </xf>
    <xf numFmtId="165" fontId="4" fillId="2" borderId="4" xfId="0" applyNumberFormat="1" applyFont="1" applyFill="1" applyBorder="1" applyAlignment="1">
      <alignment horizontal="justify" vertical="top" wrapText="1"/>
    </xf>
    <xf numFmtId="0" fontId="2" fillId="2" borderId="4" xfId="0" applyFont="1" applyFill="1" applyBorder="1" applyAlignment="1" applyProtection="1">
      <alignment horizontal="center" vertical="top" wrapText="1"/>
      <protection locked="0"/>
    </xf>
    <xf numFmtId="0" fontId="4" fillId="2" borderId="4" xfId="0" applyFont="1" applyFill="1" applyBorder="1" applyAlignment="1" applyProtection="1">
      <alignment horizontal="justify" vertical="top" wrapText="1"/>
      <protection locked="0"/>
    </xf>
    <xf numFmtId="14" fontId="8" fillId="2" borderId="4" xfId="0" applyNumberFormat="1" applyFont="1" applyFill="1" applyBorder="1" applyAlignment="1">
      <alignment horizontal="center" vertical="top" wrapText="1"/>
    </xf>
    <xf numFmtId="10" fontId="4" fillId="0" borderId="4" xfId="0" applyNumberFormat="1" applyFont="1" applyFill="1" applyBorder="1" applyAlignment="1">
      <alignment horizontal="center" vertical="center" wrapText="1"/>
    </xf>
    <xf numFmtId="14" fontId="5" fillId="0" borderId="4" xfId="0" applyNumberFormat="1" applyFont="1" applyBorder="1" applyAlignment="1">
      <alignment horizontal="center" vertical="top"/>
    </xf>
    <xf numFmtId="1" fontId="5" fillId="0" borderId="4" xfId="0" applyNumberFormat="1" applyFont="1" applyBorder="1" applyAlignment="1">
      <alignment horizontal="center" vertical="top"/>
    </xf>
    <xf numFmtId="9" fontId="2" fillId="2" borderId="4" xfId="0" applyNumberFormat="1" applyFont="1" applyFill="1" applyBorder="1" applyAlignment="1" applyProtection="1">
      <alignment horizontal="center" vertical="center" wrapText="1"/>
      <protection locked="0"/>
    </xf>
    <xf numFmtId="0" fontId="8" fillId="0" borderId="15" xfId="0" applyFont="1" applyBorder="1" applyAlignment="1">
      <alignment horizontal="center" vertical="top" wrapText="1"/>
    </xf>
    <xf numFmtId="0" fontId="5" fillId="0" borderId="15" xfId="0" applyFont="1" applyFill="1" applyBorder="1" applyAlignment="1">
      <alignment vertical="top" wrapText="1"/>
    </xf>
    <xf numFmtId="14" fontId="8" fillId="0" borderId="4" xfId="0" applyNumberFormat="1" applyFont="1" applyFill="1" applyBorder="1" applyAlignment="1">
      <alignment horizontal="center" vertical="top" wrapText="1"/>
    </xf>
    <xf numFmtId="0" fontId="5" fillId="2" borderId="4" xfId="0" applyFont="1" applyFill="1" applyBorder="1" applyAlignment="1">
      <alignment vertical="top" wrapText="1"/>
    </xf>
    <xf numFmtId="14" fontId="8" fillId="2" borderId="15" xfId="0" applyNumberFormat="1" applyFont="1" applyFill="1" applyBorder="1" applyAlignment="1">
      <alignment horizontal="center" vertical="top" wrapText="1"/>
    </xf>
    <xf numFmtId="14" fontId="8" fillId="0" borderId="4" xfId="0" applyNumberFormat="1" applyFont="1" applyBorder="1" applyAlignment="1">
      <alignment horizontal="center" vertical="top" wrapText="1"/>
    </xf>
    <xf numFmtId="0" fontId="8" fillId="0" borderId="4" xfId="0" applyFont="1" applyBorder="1" applyAlignment="1">
      <alignment horizontal="center" vertical="top" wrapText="1"/>
    </xf>
    <xf numFmtId="0" fontId="8" fillId="0" borderId="8" xfId="0" applyFont="1" applyFill="1" applyBorder="1" applyAlignment="1">
      <alignment horizontal="center" vertical="top" wrapText="1"/>
    </xf>
    <xf numFmtId="14" fontId="4" fillId="0" borderId="4" xfId="0" applyNumberFormat="1" applyFont="1" applyFill="1" applyBorder="1" applyAlignment="1">
      <alignment horizontal="center" vertical="top" wrapText="1"/>
    </xf>
    <xf numFmtId="14" fontId="4" fillId="2" borderId="4" xfId="0" applyNumberFormat="1" applyFont="1" applyFill="1" applyBorder="1" applyAlignment="1">
      <alignment horizontal="center" vertical="top" wrapText="1"/>
    </xf>
    <xf numFmtId="1" fontId="4" fillId="2" borderId="4" xfId="0" applyNumberFormat="1" applyFont="1" applyFill="1" applyBorder="1" applyAlignment="1">
      <alignment horizontal="center" vertical="top" wrapText="1"/>
    </xf>
    <xf numFmtId="10" fontId="4" fillId="0" borderId="4" xfId="0" applyNumberFormat="1" applyFont="1" applyFill="1" applyBorder="1" applyAlignment="1">
      <alignment horizontal="center" vertical="top" wrapText="1"/>
    </xf>
    <xf numFmtId="0" fontId="5" fillId="0" borderId="0" xfId="0" applyFont="1" applyAlignment="1">
      <alignment vertical="top"/>
    </xf>
    <xf numFmtId="9" fontId="4" fillId="2" borderId="4" xfId="0" applyNumberFormat="1" applyFont="1" applyFill="1" applyBorder="1" applyAlignment="1">
      <alignment horizontal="justify" vertical="top" wrapText="1"/>
    </xf>
    <xf numFmtId="14" fontId="20" fillId="2" borderId="4" xfId="0" applyNumberFormat="1" applyFont="1" applyFill="1" applyBorder="1" applyAlignment="1">
      <alignment horizontal="center" vertical="top" wrapText="1"/>
    </xf>
    <xf numFmtId="0" fontId="4" fillId="0" borderId="4" xfId="0" applyFont="1" applyFill="1" applyBorder="1" applyAlignment="1">
      <alignment horizontal="center" vertical="top" wrapText="1"/>
    </xf>
    <xf numFmtId="0" fontId="2" fillId="9" borderId="4" xfId="0" applyFont="1" applyFill="1" applyBorder="1" applyAlignment="1">
      <alignment horizontal="center" vertical="top" textRotation="90" wrapText="1"/>
    </xf>
    <xf numFmtId="1" fontId="4" fillId="0" borderId="4" xfId="0" applyNumberFormat="1" applyFont="1" applyFill="1" applyBorder="1" applyAlignment="1">
      <alignment horizontal="center" vertical="top" wrapText="1"/>
    </xf>
    <xf numFmtId="9" fontId="4" fillId="0" borderId="4" xfId="0" applyNumberFormat="1" applyFont="1" applyFill="1" applyBorder="1" applyAlignment="1">
      <alignment horizontal="justify" vertical="top" wrapText="1"/>
    </xf>
    <xf numFmtId="0" fontId="5" fillId="0" borderId="0" xfId="0" applyFont="1" applyFill="1" applyAlignment="1">
      <alignment vertical="top"/>
    </xf>
    <xf numFmtId="0" fontId="5" fillId="0" borderId="0" xfId="0" applyFont="1" applyBorder="1" applyAlignment="1">
      <alignment vertical="top"/>
    </xf>
    <xf numFmtId="9" fontId="5" fillId="0" borderId="6" xfId="0" applyNumberFormat="1" applyFont="1" applyBorder="1" applyAlignment="1">
      <alignment vertical="center"/>
    </xf>
    <xf numFmtId="9" fontId="5" fillId="0" borderId="0" xfId="0" applyNumberFormat="1" applyFont="1" applyBorder="1" applyAlignment="1">
      <alignment vertical="center"/>
    </xf>
    <xf numFmtId="9" fontId="3" fillId="0" borderId="6" xfId="0" applyNumberFormat="1" applyFont="1" applyBorder="1" applyAlignment="1">
      <alignment horizontal="center" vertical="center"/>
    </xf>
    <xf numFmtId="9" fontId="5" fillId="0" borderId="0" xfId="0" applyNumberFormat="1" applyFont="1" applyAlignment="1">
      <alignment vertical="center"/>
    </xf>
    <xf numFmtId="9" fontId="5" fillId="0" borderId="6" xfId="0" applyNumberFormat="1" applyFont="1" applyBorder="1" applyAlignment="1">
      <alignment horizontal="center" vertical="center"/>
    </xf>
    <xf numFmtId="9" fontId="5" fillId="0" borderId="0" xfId="0" applyNumberFormat="1" applyFont="1" applyBorder="1" applyAlignment="1">
      <alignment horizontal="center" vertical="center"/>
    </xf>
    <xf numFmtId="9" fontId="2" fillId="2" borderId="4" xfId="0" applyNumberFormat="1" applyFont="1" applyFill="1" applyBorder="1" applyAlignment="1">
      <alignment horizontal="center" vertical="center" wrapText="1"/>
    </xf>
    <xf numFmtId="9" fontId="5" fillId="0" borderId="0" xfId="0" applyNumberFormat="1" applyFont="1" applyAlignment="1">
      <alignment horizontal="center" vertical="center"/>
    </xf>
    <xf numFmtId="9" fontId="2" fillId="0" borderId="4" xfId="0" applyNumberFormat="1" applyFont="1" applyFill="1" applyBorder="1" applyAlignment="1">
      <alignment horizontal="center" vertical="center" wrapText="1"/>
    </xf>
    <xf numFmtId="0" fontId="23" fillId="0" borderId="0" xfId="0" applyFont="1" applyAlignment="1">
      <alignment vertical="center"/>
    </xf>
    <xf numFmtId="14" fontId="5" fillId="0" borderId="17" xfId="0" applyNumberFormat="1" applyFont="1" applyFill="1" applyBorder="1" applyAlignment="1">
      <alignment horizontal="center" vertical="top" wrapText="1"/>
    </xf>
    <xf numFmtId="14" fontId="5" fillId="0" borderId="4"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14" fontId="4" fillId="2" borderId="4" xfId="0" applyNumberFormat="1" applyFont="1" applyFill="1" applyBorder="1" applyAlignment="1" applyProtection="1">
      <alignment horizontal="center" vertical="top" wrapText="1"/>
      <protection locked="0"/>
    </xf>
    <xf numFmtId="9" fontId="2" fillId="5" borderId="4" xfId="2" applyFont="1" applyFill="1" applyBorder="1" applyAlignment="1">
      <alignment horizontal="center" vertical="center" wrapText="1"/>
    </xf>
    <xf numFmtId="9" fontId="8" fillId="6" borderId="4" xfId="0" applyNumberFormat="1" applyFont="1" applyFill="1" applyBorder="1" applyAlignment="1">
      <alignment horizontal="center" vertical="center"/>
    </xf>
    <xf numFmtId="166" fontId="2" fillId="5" borderId="4" xfId="2" applyNumberFormat="1" applyFont="1" applyFill="1" applyBorder="1" applyAlignment="1">
      <alignment horizontal="center" vertical="center" wrapText="1"/>
    </xf>
    <xf numFmtId="166" fontId="2" fillId="2" borderId="4" xfId="0" applyNumberFormat="1" applyFont="1" applyFill="1" applyBorder="1" applyAlignment="1">
      <alignment horizontal="center" vertical="center" wrapText="1"/>
    </xf>
    <xf numFmtId="9" fontId="8" fillId="0" borderId="4" xfId="0" applyNumberFormat="1" applyFont="1" applyBorder="1" applyAlignment="1">
      <alignment horizontal="center" vertical="center"/>
    </xf>
    <xf numFmtId="9" fontId="8" fillId="0" borderId="8" xfId="0" applyNumberFormat="1" applyFont="1" applyBorder="1" applyAlignment="1">
      <alignment horizontal="center" vertical="center"/>
    </xf>
    <xf numFmtId="10" fontId="2" fillId="10" borderId="4" xfId="0" applyNumberFormat="1" applyFont="1" applyFill="1" applyBorder="1" applyAlignment="1">
      <alignment horizontal="center" vertical="center" wrapText="1"/>
    </xf>
    <xf numFmtId="10" fontId="2" fillId="6" borderId="4" xfId="0" applyNumberFormat="1" applyFont="1" applyFill="1" applyBorder="1" applyAlignment="1">
      <alignment horizontal="center" vertical="center" wrapText="1"/>
    </xf>
    <xf numFmtId="9" fontId="2" fillId="8" borderId="4" xfId="0" applyNumberFormat="1" applyFont="1" applyFill="1" applyBorder="1" applyAlignment="1">
      <alignment horizontal="center" vertical="center" wrapText="1"/>
    </xf>
    <xf numFmtId="9" fontId="2" fillId="5" borderId="4" xfId="0" applyNumberFormat="1" applyFont="1" applyFill="1" applyBorder="1" applyAlignment="1">
      <alignment horizontal="center" vertical="center" wrapText="1"/>
    </xf>
    <xf numFmtId="9" fontId="2" fillId="6" borderId="4" xfId="0" applyNumberFormat="1" applyFont="1" applyFill="1" applyBorder="1" applyAlignment="1">
      <alignment horizontal="center" vertical="center" wrapText="1"/>
    </xf>
    <xf numFmtId="9" fontId="2" fillId="6" borderId="14" xfId="0" applyNumberFormat="1" applyFont="1" applyFill="1" applyBorder="1" applyAlignment="1">
      <alignment horizontal="center" vertical="center" wrapText="1"/>
    </xf>
    <xf numFmtId="9" fontId="2" fillId="7" borderId="8" xfId="0" applyNumberFormat="1" applyFont="1" applyFill="1" applyBorder="1" applyAlignment="1">
      <alignment horizontal="center" vertical="center" wrapText="1"/>
    </xf>
    <xf numFmtId="9" fontId="2" fillId="7" borderId="4" xfId="0" applyNumberFormat="1" applyFont="1" applyFill="1" applyBorder="1" applyAlignment="1">
      <alignment horizontal="center" vertical="center" wrapText="1"/>
    </xf>
    <xf numFmtId="9" fontId="2" fillId="6" borderId="8" xfId="0" applyNumberFormat="1" applyFont="1" applyFill="1" applyBorder="1" applyAlignment="1">
      <alignment horizontal="center" vertical="center" wrapText="1"/>
    </xf>
    <xf numFmtId="9" fontId="2" fillId="5" borderId="8" xfId="0" applyNumberFormat="1" applyFont="1" applyFill="1" applyBorder="1" applyAlignment="1">
      <alignment horizontal="center" vertical="center" wrapText="1"/>
    </xf>
    <xf numFmtId="9" fontId="2" fillId="8" borderId="8" xfId="0" applyNumberFormat="1" applyFont="1" applyFill="1" applyBorder="1" applyAlignment="1">
      <alignment horizontal="center" vertical="center" wrapText="1"/>
    </xf>
    <xf numFmtId="9" fontId="2" fillId="0" borderId="15" xfId="0" applyNumberFormat="1" applyFont="1" applyFill="1" applyBorder="1" applyAlignment="1">
      <alignment horizontal="center" vertical="center" wrapText="1"/>
    </xf>
    <xf numFmtId="0" fontId="2" fillId="9" borderId="4" xfId="0" applyFont="1" applyFill="1" applyBorder="1" applyAlignment="1">
      <alignment horizontal="center" vertical="top" wrapText="1"/>
    </xf>
    <xf numFmtId="0" fontId="8" fillId="9" borderId="4" xfId="0" applyFont="1" applyFill="1" applyBorder="1" applyAlignment="1">
      <alignment horizontal="center" vertical="top" wrapText="1"/>
    </xf>
    <xf numFmtId="0" fontId="5" fillId="9" borderId="4"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4" xfId="0" applyFont="1" applyBorder="1" applyAlignment="1">
      <alignment horizontal="justify" vertical="top" wrapText="1"/>
    </xf>
    <xf numFmtId="0" fontId="5" fillId="0" borderId="4" xfId="0" applyFont="1" applyFill="1" applyBorder="1" applyAlignment="1">
      <alignment horizontal="justify" vertical="top" wrapText="1"/>
    </xf>
    <xf numFmtId="166" fontId="2" fillId="2" borderId="4" xfId="0" applyNumberFormat="1" applyFont="1" applyFill="1" applyBorder="1" applyAlignment="1">
      <alignment horizontal="center" vertical="center" wrapText="1"/>
    </xf>
    <xf numFmtId="9" fontId="2" fillId="2" borderId="4" xfId="0" applyNumberFormat="1" applyFont="1" applyFill="1" applyBorder="1" applyAlignment="1" applyProtection="1">
      <alignment horizontal="center" vertical="center" wrapText="1"/>
      <protection locked="0"/>
    </xf>
    <xf numFmtId="0" fontId="5" fillId="0" borderId="4" xfId="0" applyFont="1" applyBorder="1" applyAlignment="1">
      <alignment horizontal="justify" vertical="top" wrapText="1"/>
    </xf>
    <xf numFmtId="0" fontId="4" fillId="0" borderId="4" xfId="0" applyFont="1" applyFill="1" applyBorder="1" applyAlignment="1">
      <alignment horizontal="justify" vertical="top" wrapText="1"/>
    </xf>
    <xf numFmtId="0" fontId="4" fillId="2" borderId="4" xfId="0" applyFont="1" applyFill="1" applyBorder="1" applyAlignment="1">
      <alignment horizontal="justify" vertical="top" wrapText="1"/>
    </xf>
    <xf numFmtId="9" fontId="2" fillId="2" borderId="4" xfId="0"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0" fontId="5" fillId="0" borderId="4" xfId="0" applyFont="1" applyFill="1" applyBorder="1" applyAlignment="1">
      <alignment horizontal="justify" vertical="top" wrapText="1"/>
    </xf>
    <xf numFmtId="0" fontId="5" fillId="0" borderId="4" xfId="0" applyFont="1" applyBorder="1" applyAlignment="1">
      <alignment horizontal="justify" vertical="top" wrapText="1"/>
    </xf>
    <xf numFmtId="0" fontId="4" fillId="0" borderId="4" xfId="0" applyFont="1" applyFill="1" applyBorder="1" applyAlignment="1">
      <alignment horizontal="justify" vertical="top" wrapText="1"/>
    </xf>
    <xf numFmtId="0" fontId="4" fillId="2" borderId="4" xfId="0" applyFont="1" applyFill="1" applyBorder="1" applyAlignment="1">
      <alignment horizontal="justify" vertical="top" wrapText="1"/>
    </xf>
    <xf numFmtId="10" fontId="8" fillId="0" borderId="0" xfId="0" applyNumberFormat="1" applyFont="1" applyFill="1" applyBorder="1" applyAlignment="1">
      <alignment horizontal="right" vertical="center" wrapText="1"/>
    </xf>
    <xf numFmtId="0" fontId="14" fillId="4" borderId="4" xfId="0" applyFont="1" applyFill="1" applyBorder="1" applyAlignment="1">
      <alignment vertical="center" wrapText="1"/>
    </xf>
    <xf numFmtId="0" fontId="25" fillId="0" borderId="4" xfId="0" applyFont="1" applyBorder="1" applyAlignment="1">
      <alignment horizontal="justify" vertical="top" wrapText="1"/>
    </xf>
    <xf numFmtId="0" fontId="26" fillId="0" borderId="4" xfId="0" applyFont="1" applyBorder="1" applyAlignment="1">
      <alignment horizontal="justify" vertical="top"/>
    </xf>
    <xf numFmtId="0" fontId="4" fillId="0" borderId="4" xfId="0" applyFont="1" applyFill="1" applyBorder="1" applyAlignment="1">
      <alignment horizontal="justify" vertical="top" wrapText="1"/>
    </xf>
    <xf numFmtId="0" fontId="4" fillId="2" borderId="4"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4" xfId="0" applyFont="1" applyFill="1" applyBorder="1" applyAlignment="1">
      <alignment horizontal="justify" vertical="top" wrapText="1"/>
    </xf>
    <xf numFmtId="0" fontId="29" fillId="0" borderId="0" xfId="0" applyFont="1" applyAlignment="1">
      <alignment vertical="top" wrapText="1"/>
    </xf>
    <xf numFmtId="0" fontId="22" fillId="4"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9" fontId="2" fillId="2" borderId="4" xfId="0"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0" fontId="5" fillId="0" borderId="4" xfId="0" applyFont="1" applyFill="1" applyBorder="1" applyAlignment="1">
      <alignment horizontal="justify" vertical="top" wrapText="1"/>
    </xf>
    <xf numFmtId="0" fontId="5" fillId="0" borderId="4" xfId="0" applyFont="1" applyBorder="1" applyAlignment="1">
      <alignment horizontal="justify" vertical="top" wrapText="1"/>
    </xf>
    <xf numFmtId="0" fontId="33" fillId="0" borderId="0" xfId="0" applyFont="1" applyAlignment="1">
      <alignment vertical="top" wrapText="1"/>
    </xf>
    <xf numFmtId="0" fontId="5" fillId="0" borderId="0" xfId="0" applyFont="1" applyAlignment="1">
      <alignment vertical="top" wrapText="1"/>
    </xf>
    <xf numFmtId="0" fontId="2" fillId="4" borderId="4" xfId="0" applyFont="1" applyFill="1" applyBorder="1" applyAlignment="1" applyProtection="1">
      <alignment horizontal="center" vertical="center" wrapText="1"/>
      <protection locked="0"/>
    </xf>
    <xf numFmtId="9" fontId="2" fillId="2" borderId="4" xfId="0"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0" fontId="22" fillId="4" borderId="4" xfId="0" applyFont="1" applyFill="1" applyBorder="1" applyAlignment="1">
      <alignment horizontal="center" vertical="center" wrapText="1"/>
    </xf>
    <xf numFmtId="0" fontId="15" fillId="4"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5" fillId="0" borderId="4" xfId="0" applyFont="1" applyFill="1" applyBorder="1" applyAlignment="1">
      <alignment horizontal="justify" vertical="top" wrapText="1"/>
    </xf>
    <xf numFmtId="14" fontId="5" fillId="0" borderId="4" xfId="0" applyNumberFormat="1" applyFont="1" applyFill="1" applyBorder="1" applyAlignment="1">
      <alignment horizontal="center" vertical="top" wrapText="1"/>
    </xf>
    <xf numFmtId="1" fontId="5" fillId="0" borderId="4" xfId="0" applyNumberFormat="1" applyFont="1" applyFill="1" applyBorder="1" applyAlignment="1">
      <alignment horizontal="center" vertical="top" wrapText="1"/>
    </xf>
    <xf numFmtId="0" fontId="21" fillId="4" borderId="1"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14" fontId="5" fillId="0" borderId="15" xfId="0" applyNumberFormat="1" applyFont="1" applyBorder="1" applyAlignment="1">
      <alignment horizontal="center" vertical="top"/>
    </xf>
    <xf numFmtId="14" fontId="5" fillId="0" borderId="14" xfId="0" applyNumberFormat="1" applyFont="1" applyBorder="1" applyAlignment="1">
      <alignment horizontal="center" vertical="top"/>
    </xf>
    <xf numFmtId="14" fontId="5" fillId="0" borderId="8" xfId="0" applyNumberFormat="1" applyFont="1" applyBorder="1" applyAlignment="1">
      <alignment horizontal="center" vertical="top"/>
    </xf>
    <xf numFmtId="1" fontId="5" fillId="0" borderId="15" xfId="0" applyNumberFormat="1" applyFont="1" applyBorder="1" applyAlignment="1">
      <alignment horizontal="center" vertical="top"/>
    </xf>
    <xf numFmtId="1" fontId="5" fillId="0" borderId="14" xfId="0" applyNumberFormat="1" applyFont="1" applyBorder="1" applyAlignment="1">
      <alignment horizontal="center" vertical="top"/>
    </xf>
    <xf numFmtId="1" fontId="5" fillId="0" borderId="8" xfId="0" applyNumberFormat="1" applyFont="1" applyBorder="1" applyAlignment="1">
      <alignment horizontal="center" vertical="top"/>
    </xf>
    <xf numFmtId="14" fontId="5" fillId="0" borderId="14" xfId="0" applyNumberFormat="1" applyFont="1" applyFill="1" applyBorder="1" applyAlignment="1">
      <alignment horizontal="center" vertical="top" wrapText="1"/>
    </xf>
    <xf numFmtId="14" fontId="5" fillId="0" borderId="8" xfId="0" applyNumberFormat="1" applyFont="1" applyFill="1" applyBorder="1" applyAlignment="1">
      <alignment horizontal="center" vertical="top" wrapText="1"/>
    </xf>
    <xf numFmtId="1" fontId="5" fillId="0" borderId="14" xfId="0" applyNumberFormat="1" applyFont="1" applyFill="1" applyBorder="1" applyAlignment="1">
      <alignment horizontal="center" vertical="top" wrapText="1"/>
    </xf>
    <xf numFmtId="1" fontId="5" fillId="0" borderId="8" xfId="0" applyNumberFormat="1" applyFont="1" applyFill="1" applyBorder="1" applyAlignment="1">
      <alignment horizontal="center" vertical="top" wrapText="1"/>
    </xf>
    <xf numFmtId="14" fontId="5" fillId="0" borderId="15" xfId="0" applyNumberFormat="1" applyFont="1" applyFill="1" applyBorder="1" applyAlignment="1">
      <alignment horizontal="center" vertical="top" wrapText="1"/>
    </xf>
    <xf numFmtId="1" fontId="5" fillId="0" borderId="15" xfId="0" applyNumberFormat="1" applyFont="1" applyFill="1" applyBorder="1" applyAlignment="1">
      <alignment horizontal="center" vertical="top" wrapText="1"/>
    </xf>
    <xf numFmtId="0" fontId="5" fillId="0" borderId="1" xfId="0" applyFont="1" applyFill="1" applyBorder="1" applyAlignment="1">
      <alignment horizontal="justify" vertical="top" wrapText="1"/>
    </xf>
    <xf numFmtId="1" fontId="5" fillId="0" borderId="21" xfId="0" applyNumberFormat="1" applyFont="1" applyBorder="1" applyAlignment="1">
      <alignment horizontal="center" vertical="top"/>
    </xf>
    <xf numFmtId="14" fontId="5" fillId="0" borderId="21" xfId="0" applyNumberFormat="1" applyFont="1" applyBorder="1" applyAlignment="1">
      <alignment horizontal="center" vertical="top"/>
    </xf>
    <xf numFmtId="0" fontId="5" fillId="0" borderId="1" xfId="0" applyFont="1" applyFill="1" applyBorder="1" applyAlignment="1">
      <alignment horizontal="justify" vertical="top"/>
    </xf>
    <xf numFmtId="0" fontId="5" fillId="0" borderId="1" xfId="0" applyFont="1" applyBorder="1" applyAlignment="1">
      <alignment horizontal="justify" vertical="top"/>
    </xf>
    <xf numFmtId="0" fontId="5" fillId="0" borderId="15" xfId="0" applyFont="1" applyFill="1" applyBorder="1" applyAlignment="1">
      <alignment horizontal="justify" vertical="top" wrapText="1"/>
    </xf>
    <xf numFmtId="0" fontId="5" fillId="0" borderId="8" xfId="0" applyFont="1" applyFill="1" applyBorder="1" applyAlignment="1">
      <alignment horizontal="justify" vertical="top" wrapText="1"/>
    </xf>
    <xf numFmtId="0" fontId="5" fillId="0" borderId="14" xfId="0" applyFont="1" applyFill="1" applyBorder="1" applyAlignment="1">
      <alignment horizontal="justify" vertical="top" wrapText="1"/>
    </xf>
    <xf numFmtId="0" fontId="5" fillId="2" borderId="15" xfId="0" applyFont="1" applyFill="1" applyBorder="1" applyAlignment="1">
      <alignment horizontal="justify" vertical="top" wrapText="1"/>
    </xf>
    <xf numFmtId="0" fontId="5" fillId="2" borderId="8" xfId="0" applyFont="1" applyFill="1" applyBorder="1" applyAlignment="1">
      <alignment horizontal="justify" vertical="top" wrapText="1"/>
    </xf>
    <xf numFmtId="0" fontId="21" fillId="9" borderId="4" xfId="0" applyFont="1" applyFill="1" applyBorder="1" applyAlignment="1">
      <alignment horizontal="center" vertical="center"/>
    </xf>
    <xf numFmtId="0" fontId="15" fillId="9" borderId="4" xfId="0" applyFont="1" applyFill="1" applyBorder="1" applyAlignment="1">
      <alignment horizontal="center" vertical="center" wrapText="1"/>
    </xf>
    <xf numFmtId="0" fontId="2" fillId="9" borderId="4" xfId="0" applyFont="1" applyFill="1" applyBorder="1" applyAlignment="1">
      <alignment horizontal="center" vertical="center" wrapText="1"/>
    </xf>
    <xf numFmtId="0" fontId="8" fillId="9" borderId="4" xfId="0" applyFont="1" applyFill="1" applyBorder="1" applyAlignment="1">
      <alignment horizontal="center" vertical="center"/>
    </xf>
    <xf numFmtId="14" fontId="5" fillId="0" borderId="21" xfId="0" applyNumberFormat="1" applyFont="1" applyFill="1" applyBorder="1" applyAlignment="1">
      <alignment horizontal="center" vertical="top" wrapText="1"/>
    </xf>
    <xf numFmtId="0" fontId="5" fillId="2" borderId="14" xfId="0" applyFont="1" applyFill="1" applyBorder="1" applyAlignment="1">
      <alignment horizontal="justify" vertical="top" wrapText="1"/>
    </xf>
    <xf numFmtId="0" fontId="8" fillId="9" borderId="5" xfId="0" applyFont="1" applyFill="1" applyBorder="1" applyAlignment="1">
      <alignment horizontal="center" vertical="center"/>
    </xf>
    <xf numFmtId="0" fontId="8" fillId="9" borderId="19" xfId="0" applyFont="1" applyFill="1" applyBorder="1" applyAlignment="1">
      <alignment horizontal="center" vertical="center"/>
    </xf>
    <xf numFmtId="0" fontId="5" fillId="0" borderId="4" xfId="0" applyFont="1" applyFill="1" applyBorder="1" applyAlignment="1">
      <alignment horizontal="justify" vertical="top"/>
    </xf>
    <xf numFmtId="14" fontId="4" fillId="2" borderId="15" xfId="0" applyNumberFormat="1" applyFont="1" applyFill="1" applyBorder="1" applyAlignment="1" applyProtection="1">
      <alignment horizontal="center" vertical="top" wrapText="1"/>
      <protection locked="0"/>
    </xf>
    <xf numFmtId="0" fontId="4" fillId="2" borderId="8" xfId="0" applyFont="1" applyFill="1" applyBorder="1" applyAlignment="1" applyProtection="1">
      <alignment horizontal="center" vertical="top" wrapText="1"/>
      <protection locked="0"/>
    </xf>
    <xf numFmtId="0" fontId="4" fillId="2" borderId="15" xfId="0" applyFont="1" applyFill="1" applyBorder="1" applyAlignment="1" applyProtection="1">
      <alignment horizontal="center" vertical="top" wrapText="1"/>
      <protection locked="0"/>
    </xf>
    <xf numFmtId="14" fontId="4" fillId="2" borderId="21" xfId="0" applyNumberFormat="1" applyFont="1" applyFill="1" applyBorder="1" applyAlignment="1" applyProtection="1">
      <alignment horizontal="center" vertical="top" wrapText="1"/>
      <protection locked="0"/>
    </xf>
    <xf numFmtId="0" fontId="4" fillId="2" borderId="14" xfId="0" applyFont="1" applyFill="1" applyBorder="1" applyAlignment="1" applyProtection="1">
      <alignment horizontal="center" vertical="top" wrapText="1"/>
      <protection locked="0"/>
    </xf>
    <xf numFmtId="1" fontId="4" fillId="2" borderId="21" xfId="0" applyNumberFormat="1" applyFont="1" applyFill="1" applyBorder="1" applyAlignment="1" applyProtection="1">
      <alignment horizontal="center" vertical="top" wrapText="1"/>
      <protection locked="0"/>
    </xf>
    <xf numFmtId="1" fontId="4" fillId="2" borderId="14" xfId="0" applyNumberFormat="1" applyFont="1" applyFill="1" applyBorder="1" applyAlignment="1" applyProtection="1">
      <alignment horizontal="center" vertical="top" wrapText="1"/>
      <protection locked="0"/>
    </xf>
    <xf numFmtId="1" fontId="4" fillId="2" borderId="8" xfId="0" applyNumberFormat="1" applyFont="1" applyFill="1" applyBorder="1" applyAlignment="1" applyProtection="1">
      <alignment horizontal="center" vertical="top" wrapText="1"/>
      <protection locked="0"/>
    </xf>
    <xf numFmtId="0" fontId="2" fillId="4" borderId="15" xfId="0" applyFont="1" applyFill="1" applyBorder="1" applyAlignment="1" applyProtection="1">
      <alignment horizontal="center" vertical="center" wrapText="1"/>
      <protection locked="0"/>
    </xf>
    <xf numFmtId="0" fontId="2" fillId="4" borderId="15" xfId="0" applyFont="1" applyFill="1" applyBorder="1" applyAlignment="1">
      <alignment horizontal="center" vertical="center" wrapText="1"/>
    </xf>
    <xf numFmtId="0" fontId="2" fillId="9" borderId="10" xfId="0" applyFont="1" applyFill="1" applyBorder="1" applyAlignment="1">
      <alignment horizontal="center" vertical="center" wrapText="1"/>
    </xf>
    <xf numFmtId="0" fontId="8" fillId="9" borderId="9" xfId="0" applyFont="1" applyFill="1" applyBorder="1" applyAlignment="1">
      <alignment horizontal="center" vertical="center"/>
    </xf>
    <xf numFmtId="0" fontId="8" fillId="9" borderId="20" xfId="0" applyFont="1" applyFill="1" applyBorder="1" applyAlignment="1">
      <alignment horizontal="center" vertical="center"/>
    </xf>
    <xf numFmtId="0" fontId="5" fillId="0" borderId="4" xfId="0" applyFont="1" applyBorder="1" applyAlignment="1">
      <alignment horizontal="justify" vertical="top" wrapText="1"/>
    </xf>
    <xf numFmtId="0" fontId="5" fillId="0" borderId="4" xfId="0" applyFont="1" applyBorder="1" applyAlignment="1">
      <alignment horizontal="justify" vertical="top"/>
    </xf>
    <xf numFmtId="0" fontId="4" fillId="0" borderId="4" xfId="0" applyFont="1" applyFill="1" applyBorder="1" applyAlignment="1">
      <alignment horizontal="justify" vertical="top" wrapText="1"/>
    </xf>
    <xf numFmtId="0" fontId="5" fillId="0" borderId="1" xfId="0" applyFont="1" applyBorder="1" applyAlignment="1">
      <alignment horizontal="justify" vertical="top" wrapText="1"/>
    </xf>
    <xf numFmtId="9" fontId="2" fillId="2" borderId="4" xfId="0" applyNumberFormat="1" applyFont="1" applyFill="1" applyBorder="1" applyAlignment="1">
      <alignment horizontal="center" vertical="center" wrapText="1"/>
    </xf>
    <xf numFmtId="0" fontId="5" fillId="0" borderId="16" xfId="0" applyFont="1" applyBorder="1" applyAlignment="1">
      <alignment horizontal="justify" vertical="top" wrapText="1"/>
    </xf>
    <xf numFmtId="0" fontId="5" fillId="0" borderId="15" xfId="0" applyFont="1" applyBorder="1" applyAlignment="1">
      <alignment horizontal="justify" vertical="top" wrapText="1"/>
    </xf>
    <xf numFmtId="0" fontId="5" fillId="0" borderId="8" xfId="0" applyFont="1" applyBorder="1" applyAlignment="1">
      <alignment horizontal="justify" vertical="top" wrapText="1"/>
    </xf>
    <xf numFmtId="0" fontId="4" fillId="0" borderId="19" xfId="0" applyFont="1" applyBorder="1" applyAlignment="1">
      <alignment horizontal="center" vertical="center"/>
    </xf>
    <xf numFmtId="0" fontId="4" fillId="0" borderId="0" xfId="0" applyFont="1" applyBorder="1" applyAlignment="1">
      <alignment horizontal="center" vertical="center"/>
    </xf>
    <xf numFmtId="14" fontId="3" fillId="0" borderId="19" xfId="0" applyNumberFormat="1" applyFont="1" applyBorder="1" applyAlignment="1">
      <alignment horizontal="center" vertical="center"/>
    </xf>
    <xf numFmtId="14" fontId="3" fillId="0" borderId="0" xfId="0" applyNumberFormat="1" applyFont="1" applyBorder="1" applyAlignment="1">
      <alignment horizontal="center" vertical="center"/>
    </xf>
    <xf numFmtId="0" fontId="3" fillId="0" borderId="19" xfId="0" applyFont="1" applyBorder="1" applyAlignment="1">
      <alignment horizontal="center" vertical="center"/>
    </xf>
    <xf numFmtId="0" fontId="3" fillId="0" borderId="0" xfId="0" applyFont="1" applyBorder="1" applyAlignment="1">
      <alignment horizontal="center" vertical="center"/>
    </xf>
    <xf numFmtId="0" fontId="15" fillId="4" borderId="16" xfId="0" applyFont="1" applyFill="1" applyBorder="1" applyAlignment="1">
      <alignment horizontal="center" vertical="center" wrapText="1"/>
    </xf>
    <xf numFmtId="0" fontId="15" fillId="4" borderId="13"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8" xfId="0" applyFont="1" applyFill="1" applyBorder="1" applyAlignment="1">
      <alignment horizontal="center" vertical="center" wrapText="1"/>
    </xf>
    <xf numFmtId="9" fontId="2" fillId="4" borderId="4" xfId="0" applyNumberFormat="1" applyFont="1" applyFill="1" applyBorder="1" applyAlignment="1" applyProtection="1">
      <alignment horizontal="center" vertical="center" wrapText="1"/>
      <protection locked="0"/>
    </xf>
    <xf numFmtId="0" fontId="2" fillId="9" borderId="4" xfId="0" applyFont="1" applyFill="1" applyBorder="1" applyAlignment="1" applyProtection="1">
      <alignment horizontal="center" vertical="center" wrapText="1"/>
      <protection locked="0"/>
    </xf>
    <xf numFmtId="10" fontId="4" fillId="0" borderId="4" xfId="0" applyNumberFormat="1" applyFont="1" applyFill="1" applyBorder="1" applyAlignment="1">
      <alignment horizontal="center" vertical="center" wrapText="1"/>
    </xf>
    <xf numFmtId="0" fontId="15" fillId="4" borderId="22" xfId="0" applyFont="1" applyFill="1" applyBorder="1" applyAlignment="1">
      <alignment horizontal="center" vertical="center" wrapText="1"/>
    </xf>
    <xf numFmtId="0" fontId="15" fillId="4" borderId="3" xfId="0" applyFont="1" applyFill="1" applyBorder="1" applyAlignment="1">
      <alignment horizontal="center" vertical="center" wrapText="1"/>
    </xf>
    <xf numFmtId="0" fontId="15" fillId="4" borderId="2"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15" fillId="9" borderId="17" xfId="0" applyFont="1" applyFill="1" applyBorder="1" applyAlignment="1">
      <alignment horizontal="center" vertical="center" wrapText="1"/>
    </xf>
    <xf numFmtId="0" fontId="15" fillId="9" borderId="8" xfId="0" applyFont="1" applyFill="1" applyBorder="1" applyAlignment="1">
      <alignment horizontal="center" vertical="center" wrapText="1"/>
    </xf>
    <xf numFmtId="0" fontId="15" fillId="9" borderId="12" xfId="0" applyFont="1" applyFill="1" applyBorder="1" applyAlignment="1">
      <alignment horizontal="center" vertical="center" wrapText="1"/>
    </xf>
    <xf numFmtId="0" fontId="8" fillId="9" borderId="11" xfId="0" applyFont="1" applyFill="1" applyBorder="1" applyAlignment="1">
      <alignment horizontal="center" vertical="center"/>
    </xf>
    <xf numFmtId="0" fontId="2" fillId="0" borderId="1" xfId="0" applyFont="1" applyBorder="1" applyAlignment="1">
      <alignment horizontal="left" vertical="center"/>
    </xf>
    <xf numFmtId="0" fontId="2" fillId="0" borderId="3"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6" fillId="0" borderId="4" xfId="0" applyFont="1" applyBorder="1" applyAlignment="1">
      <alignment horizontal="left" vertical="center"/>
    </xf>
    <xf numFmtId="0" fontId="6" fillId="0" borderId="1" xfId="0" applyFont="1" applyBorder="1" applyAlignment="1">
      <alignment horizontal="left" vertical="center"/>
    </xf>
    <xf numFmtId="0" fontId="2" fillId="9" borderId="4" xfId="0" applyFont="1" applyFill="1" applyBorder="1" applyAlignment="1">
      <alignment horizontal="center" vertical="top" textRotation="90" wrapText="1"/>
    </xf>
    <xf numFmtId="0" fontId="4" fillId="2" borderId="4" xfId="0" applyFont="1" applyFill="1" applyBorder="1" applyAlignment="1">
      <alignment horizontal="justify" vertical="top" wrapText="1"/>
    </xf>
    <xf numFmtId="0" fontId="2" fillId="0" borderId="2"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21" fillId="4" borderId="4" xfId="0" applyFont="1" applyFill="1" applyBorder="1" applyAlignment="1">
      <alignment horizontal="center" vertical="center"/>
    </xf>
    <xf numFmtId="0" fontId="2" fillId="0" borderId="16" xfId="0" applyFont="1" applyBorder="1" applyAlignment="1">
      <alignment horizontal="center" vertical="center"/>
    </xf>
    <xf numFmtId="0" fontId="2" fillId="0" borderId="13" xfId="0" applyFont="1" applyBorder="1" applyAlignment="1">
      <alignment horizontal="center" vertical="center"/>
    </xf>
    <xf numFmtId="0" fontId="16" fillId="0" borderId="19" xfId="0" applyFont="1" applyBorder="1" applyAlignment="1">
      <alignment horizontal="right" vertical="center" wrapText="1"/>
    </xf>
    <xf numFmtId="0" fontId="16" fillId="0" borderId="0" xfId="0" applyFont="1" applyBorder="1" applyAlignment="1">
      <alignment horizontal="right" vertical="center" wrapText="1"/>
    </xf>
    <xf numFmtId="0" fontId="2" fillId="9" borderId="2" xfId="0" applyFont="1" applyFill="1" applyBorder="1" applyAlignment="1">
      <alignment horizontal="center" vertical="center" wrapText="1"/>
    </xf>
    <xf numFmtId="0" fontId="2" fillId="9" borderId="18" xfId="0" applyFont="1" applyFill="1" applyBorder="1" applyAlignment="1">
      <alignment horizontal="center" vertical="center" wrapText="1"/>
    </xf>
    <xf numFmtId="0" fontId="16" fillId="0" borderId="16" xfId="0" applyFont="1" applyBorder="1" applyAlignment="1">
      <alignment horizontal="right" vertical="center" wrapText="1"/>
    </xf>
    <xf numFmtId="0" fontId="16" fillId="0" borderId="13" xfId="0" applyFont="1" applyBorder="1" applyAlignment="1">
      <alignment horizontal="right" vertical="center" wrapText="1"/>
    </xf>
    <xf numFmtId="0" fontId="4" fillId="0" borderId="4" xfId="0" applyFont="1" applyFill="1" applyBorder="1" applyAlignment="1">
      <alignment horizontal="center" vertical="top" wrapText="1"/>
    </xf>
    <xf numFmtId="0" fontId="5" fillId="0" borderId="4" xfId="0" applyFont="1" applyFill="1" applyBorder="1" applyAlignment="1">
      <alignment horizontal="center" vertical="top" wrapText="1"/>
    </xf>
    <xf numFmtId="9" fontId="2" fillId="4" borderId="10" xfId="0" applyNumberFormat="1" applyFont="1" applyFill="1" applyBorder="1" applyAlignment="1" applyProtection="1">
      <alignment horizontal="center" vertical="center" wrapText="1"/>
      <protection locked="0"/>
    </xf>
    <xf numFmtId="0" fontId="21" fillId="9" borderId="1" xfId="0" applyFont="1" applyFill="1" applyBorder="1" applyAlignment="1">
      <alignment horizontal="center" vertical="center"/>
    </xf>
    <xf numFmtId="0" fontId="15" fillId="9" borderId="16" xfId="0" applyFont="1" applyFill="1" applyBorder="1" applyAlignment="1">
      <alignment horizontal="center" vertical="center" wrapText="1"/>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15" fillId="4" borderId="1" xfId="0" applyFont="1" applyFill="1" applyBorder="1" applyAlignment="1">
      <alignment horizontal="center" vertical="center" wrapText="1"/>
    </xf>
    <xf numFmtId="0" fontId="2" fillId="4" borderId="10" xfId="0" applyFont="1" applyFill="1" applyBorder="1" applyAlignment="1" applyProtection="1">
      <alignment horizontal="center" vertical="center" wrapText="1"/>
      <protection locked="0"/>
    </xf>
    <xf numFmtId="1" fontId="5" fillId="0" borderId="15" xfId="0" applyNumberFormat="1" applyFont="1" applyBorder="1" applyAlignment="1">
      <alignment horizontal="center" vertical="top" wrapText="1"/>
    </xf>
    <xf numFmtId="1" fontId="5" fillId="0" borderId="14" xfId="0" applyNumberFormat="1" applyFont="1" applyBorder="1" applyAlignment="1">
      <alignment horizontal="center" vertical="top" wrapText="1"/>
    </xf>
    <xf numFmtId="1" fontId="5" fillId="0" borderId="8" xfId="0" applyNumberFormat="1" applyFont="1" applyBorder="1" applyAlignment="1">
      <alignment horizontal="center" vertical="top" wrapText="1"/>
    </xf>
    <xf numFmtId="0" fontId="5" fillId="0" borderId="15" xfId="0" applyFont="1" applyFill="1" applyBorder="1" applyAlignment="1">
      <alignment horizontal="center" vertical="top" wrapText="1"/>
    </xf>
    <xf numFmtId="0" fontId="5" fillId="0" borderId="8" xfId="0" applyFont="1" applyFill="1" applyBorder="1" applyAlignment="1">
      <alignment horizontal="center" vertical="top" wrapText="1"/>
    </xf>
    <xf numFmtId="14" fontId="5" fillId="0" borderId="15" xfId="0" applyNumberFormat="1" applyFont="1" applyFill="1" applyBorder="1" applyAlignment="1">
      <alignment horizontal="justify" vertical="top" wrapText="1"/>
    </xf>
    <xf numFmtId="14" fontId="5" fillId="0" borderId="8" xfId="0" applyNumberFormat="1" applyFont="1" applyFill="1" applyBorder="1" applyAlignment="1">
      <alignment horizontal="justify" vertical="top" wrapText="1"/>
    </xf>
    <xf numFmtId="0" fontId="15" fillId="4" borderId="4"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22" fillId="4" borderId="3" xfId="0" applyFont="1" applyFill="1" applyBorder="1" applyAlignment="1">
      <alignment horizontal="center" vertical="center" wrapText="1"/>
    </xf>
    <xf numFmtId="0" fontId="22" fillId="4" borderId="2"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3" xfId="0" applyFont="1" applyFill="1" applyBorder="1" applyAlignment="1">
      <alignment horizontal="center" vertical="center" wrapText="1"/>
    </xf>
  </cellXfs>
  <cellStyles count="3">
    <cellStyle name="Moneda" xfId="1" builtinId="4"/>
    <cellStyle name="Normal" xfId="0" builtinId="0"/>
    <cellStyle name="Porcentaje" xfId="2" builtinId="5"/>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527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J38"/>
  <sheetViews>
    <sheetView tabSelected="1" topLeftCell="A8" zoomScale="80" zoomScaleNormal="80" zoomScalePageLayoutView="55" workbookViewId="0">
      <pane xSplit="6" ySplit="4" topLeftCell="DH12" activePane="bottomRight" state="frozen"/>
      <selection activeCell="A8" sqref="A8"/>
      <selection pane="topRight" activeCell="G8" sqref="G8"/>
      <selection pane="bottomLeft" activeCell="A12" sqref="A12"/>
      <selection pane="bottomRight" activeCell="F12" sqref="F12"/>
    </sheetView>
  </sheetViews>
  <sheetFormatPr baseColWidth="10" defaultColWidth="11.42578125" defaultRowHeight="16.5" x14ac:dyDescent="0.25"/>
  <cols>
    <col min="1" max="1" width="11.42578125" style="7"/>
    <col min="2" max="2" width="34.28515625" style="7" customWidth="1"/>
    <col min="3" max="3" width="11.85546875" style="7" customWidth="1"/>
    <col min="4" max="4" width="33.7109375" style="7" customWidth="1"/>
    <col min="5" max="5" width="11.42578125" style="7"/>
    <col min="6" max="6" width="33.7109375" style="7" customWidth="1"/>
    <col min="7" max="7" width="13.42578125" style="7" customWidth="1"/>
    <col min="8" max="8" width="19.7109375" style="7" customWidth="1"/>
    <col min="9" max="9" width="12.85546875" style="11" customWidth="1"/>
    <col min="10" max="10" width="17.140625" style="11" customWidth="1"/>
    <col min="11" max="11" width="26.42578125" style="7" customWidth="1"/>
    <col min="12" max="12" width="20" style="13" customWidth="1"/>
    <col min="13" max="13" width="38.85546875" style="13" customWidth="1"/>
    <col min="14" max="14" width="22.42578125" style="13" customWidth="1"/>
    <col min="15" max="15" width="49.7109375" style="13" customWidth="1"/>
    <col min="16" max="16" width="22.42578125" style="13" customWidth="1"/>
    <col min="17" max="17" width="20.42578125" style="104" customWidth="1"/>
    <col min="18" max="18" width="10.7109375" style="108" customWidth="1"/>
    <col min="19" max="19" width="50.85546875" style="7" customWidth="1"/>
    <col min="20" max="20" width="19.42578125" style="7" customWidth="1"/>
    <col min="21" max="21" width="48.140625" style="7" customWidth="1"/>
    <col min="22" max="22" width="18" style="7" customWidth="1"/>
    <col min="23" max="23" width="17.140625" style="7" customWidth="1"/>
    <col min="24" max="24" width="19" style="7" customWidth="1"/>
    <col min="25" max="25" width="68.42578125" style="7" customWidth="1"/>
    <col min="26" max="26" width="16.85546875" style="7" customWidth="1"/>
    <col min="27" max="27" width="20" style="7" customWidth="1"/>
    <col min="28" max="28" width="63" style="7" customWidth="1"/>
    <col min="29" max="29" width="27.28515625" style="7" customWidth="1"/>
    <col min="30" max="30" width="19.7109375" style="7" customWidth="1"/>
    <col min="31" max="31" width="10.7109375" style="7" customWidth="1"/>
    <col min="32" max="32" width="57.28515625" style="7" customWidth="1"/>
    <col min="33" max="33" width="20.85546875" style="7" customWidth="1"/>
    <col min="34" max="34" width="64.28515625" style="7" customWidth="1"/>
    <col min="35" max="35" width="20.7109375" style="7" customWidth="1"/>
    <col min="36" max="36" width="17.140625" style="7" customWidth="1"/>
    <col min="37" max="37" width="19" style="7" customWidth="1"/>
    <col min="38" max="38" width="49.42578125" style="7" customWidth="1"/>
    <col min="39" max="39" width="24.42578125" style="7" customWidth="1"/>
    <col min="40" max="40" width="10.7109375" style="7" customWidth="1"/>
    <col min="41" max="41" width="50.28515625" style="7" customWidth="1"/>
    <col min="42" max="42" width="22.85546875" style="7" customWidth="1"/>
    <col min="43" max="43" width="63.42578125" style="7" customWidth="1"/>
    <col min="44" max="44" width="21.42578125" style="7" customWidth="1"/>
    <col min="45" max="45" width="15.7109375" style="7" customWidth="1"/>
    <col min="46" max="46" width="20" style="7" customWidth="1"/>
    <col min="47" max="47" width="50.85546875" style="7" customWidth="1"/>
    <col min="48" max="48" width="20.140625" style="7" customWidth="1"/>
    <col min="49" max="49" width="10.7109375" style="7" customWidth="1"/>
    <col min="50" max="50" width="47.28515625" style="7" customWidth="1"/>
    <col min="51" max="51" width="29.28515625" style="7" customWidth="1"/>
    <col min="52" max="52" width="68.85546875" style="7" customWidth="1"/>
    <col min="53" max="53" width="21.140625" style="7" customWidth="1"/>
    <col min="54" max="54" width="17.28515625" style="7" customWidth="1"/>
    <col min="55" max="55" width="19.42578125" style="7" customWidth="1"/>
    <col min="56" max="56" width="40.140625" style="7" customWidth="1"/>
    <col min="57" max="57" width="20.42578125" style="7" customWidth="1"/>
    <col min="58" max="58" width="10.7109375" style="7" customWidth="1"/>
    <col min="59" max="59" width="61.7109375" style="7" customWidth="1"/>
    <col min="60" max="60" width="21" style="7" customWidth="1"/>
    <col min="61" max="61" width="83.140625" style="7" customWidth="1"/>
    <col min="62" max="62" width="19.85546875" style="7" customWidth="1"/>
    <col min="63" max="63" width="15" style="7" customWidth="1"/>
    <col min="64" max="64" width="19" style="7" customWidth="1"/>
    <col min="65" max="65" width="56.85546875" style="7" customWidth="1"/>
    <col min="66" max="66" width="23" style="7" customWidth="1"/>
    <col min="67" max="67" width="10.7109375" style="7" customWidth="1"/>
    <col min="68" max="68" width="53.140625" style="7" customWidth="1"/>
    <col min="69" max="69" width="28.7109375" style="7" customWidth="1"/>
    <col min="70" max="70" width="76.28515625" style="7" customWidth="1"/>
    <col min="71" max="71" width="20.42578125" style="7" customWidth="1"/>
    <col min="72" max="72" width="13.140625" style="7" customWidth="1"/>
    <col min="73" max="73" width="18.28515625" style="7" customWidth="1"/>
    <col min="74" max="74" width="71.42578125" style="7" customWidth="1"/>
    <col min="75" max="75" width="20.140625" style="7" customWidth="1"/>
    <col min="76" max="76" width="10.7109375" style="7" customWidth="1"/>
    <col min="77" max="77" width="47.42578125" style="7" customWidth="1"/>
    <col min="78" max="78" width="26.85546875" style="7" customWidth="1"/>
    <col min="79" max="79" width="71.140625" style="7" customWidth="1"/>
    <col min="80" max="80" width="20.7109375" style="7" customWidth="1"/>
    <col min="81" max="81" width="15.42578125" style="7" customWidth="1"/>
    <col min="82" max="82" width="18.28515625" style="7" customWidth="1"/>
    <col min="83" max="83" width="63.42578125" style="7" customWidth="1"/>
    <col min="84" max="84" width="19.85546875" style="7" customWidth="1"/>
    <col min="85" max="85" width="10.7109375" style="7" customWidth="1"/>
    <col min="86" max="86" width="39" style="7" customWidth="1"/>
    <col min="87" max="87" width="29.85546875" style="7" customWidth="1"/>
    <col min="88" max="88" width="57.28515625" style="7" customWidth="1"/>
    <col min="89" max="89" width="22.140625" style="7" customWidth="1"/>
    <col min="90" max="90" width="20.42578125" style="7" customWidth="1"/>
    <col min="91" max="91" width="11.42578125" style="7"/>
    <col min="92" max="92" width="55.140625" style="7" customWidth="1"/>
    <col min="93" max="93" width="26.42578125" style="7" customWidth="1"/>
    <col min="94" max="94" width="65.28515625" style="7" customWidth="1"/>
    <col min="95" max="95" width="21.28515625" style="7" customWidth="1"/>
    <col min="96" max="96" width="16.42578125" style="7" customWidth="1"/>
    <col min="97" max="97" width="11.42578125" style="7"/>
    <col min="98" max="98" width="51" style="7" customWidth="1"/>
    <col min="99" max="99" width="28" style="7" customWidth="1"/>
    <col min="100" max="100" width="82.7109375" style="7" customWidth="1"/>
    <col min="101" max="101" width="18" style="7" customWidth="1"/>
    <col min="102" max="102" width="17.42578125" style="7" customWidth="1"/>
    <col min="103" max="103" width="17.140625" style="7" customWidth="1"/>
    <col min="104" max="104" width="49.42578125" style="7" customWidth="1"/>
    <col min="105" max="105" width="26" style="7" customWidth="1"/>
    <col min="106" max="106" width="93.140625" style="7" customWidth="1"/>
    <col min="107" max="107" width="21.140625" style="7" customWidth="1"/>
    <col min="108" max="109" width="11.42578125" style="7"/>
    <col min="110" max="110" width="42.42578125" style="7" customWidth="1"/>
    <col min="111" max="111" width="37.42578125" style="7" customWidth="1"/>
    <col min="112" max="112" width="92.140625" style="7" customWidth="1"/>
    <col min="113" max="113" width="11.42578125" style="7" hidden="1" customWidth="1"/>
    <col min="114" max="114" width="16.42578125" style="7" customWidth="1"/>
    <col min="115" max="16384" width="11.42578125" style="7"/>
  </cols>
  <sheetData>
    <row r="1" spans="1:114" ht="16.5" hidden="1" customHeight="1" x14ac:dyDescent="0.25">
      <c r="A1" s="18"/>
      <c r="B1" s="19"/>
      <c r="C1" s="18"/>
      <c r="D1" s="19"/>
      <c r="E1" s="19"/>
      <c r="F1" s="19"/>
      <c r="G1" s="19"/>
      <c r="H1" s="19"/>
      <c r="I1" s="20"/>
      <c r="J1" s="20"/>
      <c r="K1" s="19"/>
      <c r="L1" s="45"/>
      <c r="M1" s="45"/>
      <c r="N1" s="45"/>
      <c r="O1" s="45"/>
      <c r="P1" s="45"/>
      <c r="Q1" s="101"/>
      <c r="R1" s="105"/>
      <c r="S1" s="19"/>
      <c r="T1" s="19"/>
      <c r="U1" s="19"/>
      <c r="V1" s="19"/>
      <c r="W1" s="19"/>
      <c r="X1" s="19"/>
      <c r="Y1" s="19"/>
      <c r="Z1" s="19"/>
      <c r="AA1" s="19"/>
      <c r="AB1" s="19"/>
      <c r="AC1" s="19"/>
      <c r="AJ1" s="19"/>
      <c r="AK1" s="19"/>
      <c r="AL1" s="19"/>
    </row>
    <row r="2" spans="1:114" ht="16.5" hidden="1" customHeight="1" x14ac:dyDescent="0.25">
      <c r="A2" s="21"/>
      <c r="B2" s="22"/>
      <c r="C2" s="21"/>
      <c r="D2" s="22"/>
      <c r="E2" s="22"/>
      <c r="F2" s="22"/>
      <c r="G2" s="22"/>
      <c r="H2" s="22"/>
      <c r="I2" s="23"/>
      <c r="J2" s="23"/>
      <c r="K2" s="22"/>
      <c r="L2" s="46"/>
      <c r="M2" s="46"/>
      <c r="N2" s="46"/>
      <c r="O2" s="46"/>
      <c r="P2" s="46"/>
      <c r="Q2" s="102"/>
      <c r="R2" s="106"/>
      <c r="S2" s="22"/>
      <c r="T2" s="22"/>
      <c r="U2" s="22"/>
      <c r="V2" s="22"/>
      <c r="W2" s="22"/>
      <c r="X2" s="22"/>
      <c r="Y2" s="22"/>
      <c r="Z2" s="22"/>
      <c r="AA2" s="22"/>
      <c r="AB2" s="22"/>
      <c r="AC2" s="22"/>
      <c r="AJ2" s="22"/>
      <c r="AK2" s="22"/>
      <c r="AL2" s="22"/>
    </row>
    <row r="3" spans="1:114" ht="16.5" hidden="1" customHeight="1" x14ac:dyDescent="0.25">
      <c r="A3" s="254" t="s">
        <v>0</v>
      </c>
      <c r="B3" s="255"/>
      <c r="C3" s="256" t="s">
        <v>144</v>
      </c>
      <c r="D3" s="257"/>
      <c r="E3" s="257"/>
      <c r="F3" s="257"/>
      <c r="G3" s="257"/>
      <c r="H3" s="257"/>
      <c r="I3" s="258"/>
      <c r="J3" s="17" t="s">
        <v>1</v>
      </c>
      <c r="K3" s="232" t="s">
        <v>143</v>
      </c>
      <c r="L3" s="233"/>
      <c r="M3" s="233"/>
      <c r="N3" s="233"/>
      <c r="O3" s="233"/>
      <c r="P3" s="233"/>
      <c r="Q3" s="233"/>
      <c r="R3" s="233"/>
      <c r="S3" s="233"/>
      <c r="T3" s="233"/>
      <c r="U3" s="233"/>
      <c r="V3" s="233"/>
      <c r="W3" s="233"/>
      <c r="X3" s="233"/>
      <c r="Y3" s="233"/>
      <c r="Z3" s="233"/>
      <c r="AA3" s="233"/>
      <c r="AB3" s="233"/>
      <c r="AC3" s="233"/>
    </row>
    <row r="4" spans="1:114" ht="16.5" hidden="1" customHeight="1" x14ac:dyDescent="0.25">
      <c r="A4" s="259" t="s">
        <v>2</v>
      </c>
      <c r="B4" s="260"/>
      <c r="C4" s="256" t="s">
        <v>130</v>
      </c>
      <c r="D4" s="257"/>
      <c r="E4" s="257"/>
      <c r="F4" s="257"/>
      <c r="G4" s="257"/>
      <c r="H4" s="257"/>
      <c r="I4" s="258"/>
      <c r="J4" s="254" t="s">
        <v>3</v>
      </c>
      <c r="K4" s="263"/>
      <c r="L4" s="234">
        <v>42998</v>
      </c>
      <c r="M4" s="235"/>
      <c r="N4" s="235"/>
      <c r="O4" s="235"/>
      <c r="P4" s="235"/>
      <c r="Q4" s="235"/>
      <c r="R4" s="235"/>
      <c r="S4" s="235"/>
      <c r="T4" s="235"/>
      <c r="U4" s="235"/>
      <c r="V4" s="235"/>
      <c r="W4" s="235"/>
      <c r="X4" s="235"/>
      <c r="Y4" s="235"/>
      <c r="Z4" s="235"/>
      <c r="AA4" s="235"/>
      <c r="AB4" s="235"/>
      <c r="AC4" s="235"/>
    </row>
    <row r="5" spans="1:114" ht="16.5" hidden="1" customHeight="1" x14ac:dyDescent="0.25">
      <c r="A5" s="259" t="s">
        <v>4</v>
      </c>
      <c r="B5" s="260"/>
      <c r="C5" s="264" t="s">
        <v>100</v>
      </c>
      <c r="D5" s="265"/>
      <c r="E5" s="265"/>
      <c r="F5" s="265"/>
      <c r="G5" s="265"/>
      <c r="H5" s="265"/>
      <c r="I5" s="266"/>
      <c r="J5" s="267" t="s">
        <v>5</v>
      </c>
      <c r="K5" s="268"/>
      <c r="L5" s="236"/>
      <c r="M5" s="237"/>
      <c r="N5" s="237"/>
      <c r="O5" s="237"/>
      <c r="P5" s="237"/>
      <c r="Q5" s="237"/>
      <c r="R5" s="237"/>
      <c r="S5" s="237"/>
      <c r="T5" s="237"/>
      <c r="U5" s="237"/>
      <c r="V5" s="237"/>
      <c r="W5" s="237"/>
      <c r="X5" s="237"/>
      <c r="Y5" s="237"/>
      <c r="Z5" s="237"/>
      <c r="AA5" s="237"/>
      <c r="AB5" s="237"/>
      <c r="AC5" s="237"/>
    </row>
    <row r="6" spans="1:114" ht="16.5" hidden="1" customHeight="1" x14ac:dyDescent="0.25">
      <c r="A6" s="259" t="s">
        <v>6</v>
      </c>
      <c r="B6" s="260"/>
      <c r="C6" s="14" t="s">
        <v>77</v>
      </c>
      <c r="D6" s="15"/>
      <c r="E6" s="15"/>
      <c r="F6" s="15"/>
      <c r="G6" s="15"/>
      <c r="H6" s="15"/>
      <c r="I6" s="8"/>
      <c r="J6" s="9"/>
      <c r="K6" s="10"/>
      <c r="L6" s="47"/>
      <c r="M6" s="47"/>
      <c r="N6" s="47"/>
      <c r="O6" s="47"/>
      <c r="P6" s="47"/>
      <c r="Q6" s="103"/>
      <c r="R6" s="103"/>
      <c r="S6" s="8"/>
      <c r="T6" s="8"/>
      <c r="U6" s="8"/>
      <c r="V6" s="8"/>
      <c r="W6" s="8"/>
      <c r="X6" s="8"/>
      <c r="Y6" s="16"/>
      <c r="Z6" s="16"/>
      <c r="AA6" s="16"/>
      <c r="AB6" s="16"/>
      <c r="AC6" s="16"/>
      <c r="AJ6" s="8"/>
      <c r="AK6" s="8"/>
      <c r="AL6" s="16"/>
    </row>
    <row r="7" spans="1:114" ht="26.25" hidden="1" customHeight="1" x14ac:dyDescent="0.25">
      <c r="A7" s="269" t="s">
        <v>36</v>
      </c>
      <c r="B7" s="270"/>
      <c r="C7" s="272" t="s">
        <v>120</v>
      </c>
      <c r="D7" s="273"/>
      <c r="E7" s="273"/>
      <c r="F7" s="273"/>
      <c r="G7" s="273"/>
      <c r="H7" s="273"/>
      <c r="I7" s="273"/>
      <c r="J7" s="273"/>
      <c r="K7" s="273"/>
      <c r="L7" s="273"/>
      <c r="M7" s="273"/>
      <c r="N7" s="273"/>
      <c r="O7" s="273"/>
      <c r="P7" s="273"/>
      <c r="Q7" s="273"/>
      <c r="R7" s="273"/>
      <c r="S7" s="273"/>
      <c r="T7" s="273"/>
      <c r="U7" s="273"/>
      <c r="V7" s="273"/>
      <c r="W7" s="273"/>
      <c r="X7" s="273"/>
      <c r="Y7" s="273"/>
      <c r="Z7" s="273"/>
      <c r="AA7" s="273"/>
      <c r="AB7" s="273"/>
      <c r="AC7" s="273"/>
    </row>
    <row r="8" spans="1:114" s="110" customFormat="1" ht="36" customHeight="1" x14ac:dyDescent="0.25">
      <c r="A8" s="203"/>
      <c r="B8" s="203"/>
      <c r="C8" s="203"/>
      <c r="D8" s="203"/>
      <c r="E8" s="203"/>
      <c r="F8" s="203"/>
      <c r="G8" s="171"/>
      <c r="H8" s="171"/>
      <c r="I8" s="171"/>
      <c r="J8" s="171"/>
      <c r="K8" s="171"/>
      <c r="L8" s="271" t="s">
        <v>195</v>
      </c>
      <c r="M8" s="271"/>
      <c r="N8" s="271"/>
      <c r="O8" s="271"/>
      <c r="P8" s="271"/>
      <c r="Q8" s="271" t="s">
        <v>194</v>
      </c>
      <c r="R8" s="271"/>
      <c r="S8" s="271"/>
      <c r="T8" s="271"/>
      <c r="U8" s="271"/>
      <c r="V8" s="271"/>
      <c r="W8" s="202" t="s">
        <v>404</v>
      </c>
      <c r="X8" s="202"/>
      <c r="Y8" s="202"/>
      <c r="Z8" s="177" t="s">
        <v>405</v>
      </c>
      <c r="AA8" s="178"/>
      <c r="AB8" s="178"/>
      <c r="AC8" s="179"/>
      <c r="AD8" s="285" t="s">
        <v>211</v>
      </c>
      <c r="AE8" s="286"/>
      <c r="AF8" s="286"/>
      <c r="AG8" s="286"/>
      <c r="AH8" s="286"/>
      <c r="AI8" s="287"/>
      <c r="AJ8" s="202" t="s">
        <v>237</v>
      </c>
      <c r="AK8" s="202"/>
      <c r="AL8" s="283"/>
      <c r="AM8" s="271" t="s">
        <v>275</v>
      </c>
      <c r="AN8" s="271"/>
      <c r="AO8" s="271"/>
      <c r="AP8" s="271"/>
      <c r="AQ8" s="271"/>
      <c r="AR8" s="271"/>
      <c r="AS8" s="202" t="s">
        <v>269</v>
      </c>
      <c r="AT8" s="202"/>
      <c r="AU8" s="283"/>
      <c r="AV8" s="271" t="s">
        <v>274</v>
      </c>
      <c r="AW8" s="271"/>
      <c r="AX8" s="271"/>
      <c r="AY8" s="271"/>
      <c r="AZ8" s="271"/>
      <c r="BA8" s="271"/>
      <c r="BB8" s="202" t="s">
        <v>303</v>
      </c>
      <c r="BC8" s="202"/>
      <c r="BD8" s="283"/>
      <c r="BE8" s="298" t="s">
        <v>302</v>
      </c>
      <c r="BF8" s="299"/>
      <c r="BG8" s="299"/>
      <c r="BH8" s="299"/>
      <c r="BI8" s="299"/>
      <c r="BJ8" s="300"/>
      <c r="BK8" s="202" t="s">
        <v>325</v>
      </c>
      <c r="BL8" s="202"/>
      <c r="BM8" s="202"/>
      <c r="BN8" s="171" t="s">
        <v>328</v>
      </c>
      <c r="BO8" s="171"/>
      <c r="BP8" s="171"/>
      <c r="BQ8" s="171"/>
      <c r="BR8" s="171"/>
      <c r="BS8" s="171"/>
      <c r="BT8" s="202" t="s">
        <v>363</v>
      </c>
      <c r="BU8" s="202"/>
      <c r="BV8" s="202"/>
      <c r="BW8" s="171" t="s">
        <v>369</v>
      </c>
      <c r="BX8" s="171"/>
      <c r="BY8" s="171"/>
      <c r="BZ8" s="171"/>
      <c r="CA8" s="171"/>
      <c r="CB8" s="171"/>
      <c r="CC8" s="202" t="s">
        <v>371</v>
      </c>
      <c r="CD8" s="202"/>
      <c r="CE8" s="202"/>
      <c r="CF8" s="171" t="s">
        <v>410</v>
      </c>
      <c r="CG8" s="171"/>
      <c r="CH8" s="171"/>
      <c r="CI8" s="171"/>
      <c r="CJ8" s="171"/>
      <c r="CK8" s="171"/>
      <c r="CL8" s="171" t="s">
        <v>468</v>
      </c>
      <c r="CM8" s="171"/>
      <c r="CN8" s="171"/>
      <c r="CO8" s="171"/>
      <c r="CP8" s="171"/>
      <c r="CQ8" s="171"/>
      <c r="CR8" s="171" t="s">
        <v>496</v>
      </c>
      <c r="CS8" s="171"/>
      <c r="CT8" s="171"/>
      <c r="CU8" s="171"/>
      <c r="CV8" s="171"/>
      <c r="CW8" s="171"/>
      <c r="CX8" s="171" t="s">
        <v>514</v>
      </c>
      <c r="CY8" s="171"/>
      <c r="CZ8" s="171"/>
      <c r="DA8" s="171"/>
      <c r="DB8" s="171"/>
      <c r="DC8" s="171"/>
      <c r="DD8" s="160"/>
      <c r="DE8" s="160"/>
      <c r="DF8" s="171" t="s">
        <v>532</v>
      </c>
      <c r="DG8" s="171"/>
      <c r="DH8" s="171"/>
      <c r="DI8" s="171"/>
      <c r="DJ8" s="160"/>
    </row>
    <row r="9" spans="1:114" ht="30.75" customHeight="1" x14ac:dyDescent="0.25">
      <c r="A9" s="203" t="s">
        <v>34</v>
      </c>
      <c r="B9" s="203"/>
      <c r="C9" s="203"/>
      <c r="D9" s="203"/>
      <c r="E9" s="203"/>
      <c r="F9" s="203"/>
      <c r="G9" s="203"/>
      <c r="H9" s="203"/>
      <c r="I9" s="203"/>
      <c r="J9" s="203"/>
      <c r="K9" s="203"/>
      <c r="L9" s="172" t="s">
        <v>145</v>
      </c>
      <c r="M9" s="172"/>
      <c r="N9" s="172"/>
      <c r="O9" s="172" t="s">
        <v>33</v>
      </c>
      <c r="P9" s="172"/>
      <c r="Q9" s="238" t="s">
        <v>145</v>
      </c>
      <c r="R9" s="239"/>
      <c r="S9" s="239"/>
      <c r="T9" s="240"/>
      <c r="U9" s="241" t="s">
        <v>33</v>
      </c>
      <c r="V9" s="241"/>
      <c r="W9" s="250" t="s">
        <v>32</v>
      </c>
      <c r="X9" s="251"/>
      <c r="Y9" s="252"/>
      <c r="Z9" s="245" t="s">
        <v>145</v>
      </c>
      <c r="AA9" s="246"/>
      <c r="AB9" s="246"/>
      <c r="AC9" s="247"/>
      <c r="AD9" s="288" t="s">
        <v>145</v>
      </c>
      <c r="AE9" s="246"/>
      <c r="AF9" s="246"/>
      <c r="AG9" s="247"/>
      <c r="AH9" s="172" t="s">
        <v>33</v>
      </c>
      <c r="AI9" s="172"/>
      <c r="AJ9" s="250" t="s">
        <v>32</v>
      </c>
      <c r="AK9" s="251"/>
      <c r="AL9" s="284"/>
      <c r="AM9" s="172" t="s">
        <v>145</v>
      </c>
      <c r="AN9" s="172"/>
      <c r="AO9" s="172"/>
      <c r="AP9" s="172"/>
      <c r="AQ9" s="172" t="s">
        <v>33</v>
      </c>
      <c r="AR9" s="172"/>
      <c r="AS9" s="250" t="s">
        <v>32</v>
      </c>
      <c r="AT9" s="251"/>
      <c r="AU9" s="284"/>
      <c r="AV9" s="172" t="s">
        <v>145</v>
      </c>
      <c r="AW9" s="172"/>
      <c r="AX9" s="172"/>
      <c r="AY9" s="172"/>
      <c r="AZ9" s="172" t="s">
        <v>33</v>
      </c>
      <c r="BA9" s="172"/>
      <c r="BB9" s="250" t="s">
        <v>32</v>
      </c>
      <c r="BC9" s="251"/>
      <c r="BD9" s="284"/>
      <c r="BE9" s="172" t="s">
        <v>145</v>
      </c>
      <c r="BF9" s="172"/>
      <c r="BG9" s="172"/>
      <c r="BH9" s="172"/>
      <c r="BI9" s="172" t="s">
        <v>33</v>
      </c>
      <c r="BJ9" s="172"/>
      <c r="BK9" s="203" t="s">
        <v>32</v>
      </c>
      <c r="BL9" s="203"/>
      <c r="BM9" s="203"/>
      <c r="BN9" s="172" t="s">
        <v>145</v>
      </c>
      <c r="BO9" s="172"/>
      <c r="BP9" s="172"/>
      <c r="BQ9" s="172"/>
      <c r="BR9" s="172" t="s">
        <v>33</v>
      </c>
      <c r="BS9" s="172"/>
      <c r="BT9" s="203" t="s">
        <v>32</v>
      </c>
      <c r="BU9" s="203"/>
      <c r="BV9" s="203"/>
      <c r="BW9" s="172" t="s">
        <v>145</v>
      </c>
      <c r="BX9" s="172"/>
      <c r="BY9" s="172"/>
      <c r="BZ9" s="172"/>
      <c r="CA9" s="172" t="s">
        <v>33</v>
      </c>
      <c r="CB9" s="172"/>
      <c r="CC9" s="203" t="s">
        <v>32</v>
      </c>
      <c r="CD9" s="203"/>
      <c r="CE9" s="203"/>
      <c r="CF9" s="172" t="s">
        <v>145</v>
      </c>
      <c r="CG9" s="172"/>
      <c r="CH9" s="172"/>
      <c r="CI9" s="172"/>
      <c r="CJ9" s="172" t="s">
        <v>33</v>
      </c>
      <c r="CK9" s="172"/>
      <c r="CL9" s="172" t="s">
        <v>145</v>
      </c>
      <c r="CM9" s="172"/>
      <c r="CN9" s="172"/>
      <c r="CO9" s="172"/>
      <c r="CP9" s="172" t="s">
        <v>33</v>
      </c>
      <c r="CQ9" s="172"/>
      <c r="CR9" s="172" t="s">
        <v>145</v>
      </c>
      <c r="CS9" s="172"/>
      <c r="CT9" s="172"/>
      <c r="CU9" s="172"/>
      <c r="CV9" s="172" t="s">
        <v>33</v>
      </c>
      <c r="CW9" s="172"/>
      <c r="CX9" s="172" t="s">
        <v>145</v>
      </c>
      <c r="CY9" s="172"/>
      <c r="CZ9" s="172"/>
      <c r="DA9" s="172"/>
      <c r="DB9" s="172" t="s">
        <v>33</v>
      </c>
      <c r="DC9" s="172"/>
      <c r="DD9" s="161"/>
      <c r="DE9" s="161"/>
      <c r="DF9" s="297" t="s">
        <v>546</v>
      </c>
      <c r="DG9" s="297"/>
      <c r="DH9" s="172" t="s">
        <v>33</v>
      </c>
      <c r="DI9" s="172"/>
      <c r="DJ9" s="161"/>
    </row>
    <row r="10" spans="1:114" ht="46.5" customHeight="1" x14ac:dyDescent="0.25">
      <c r="A10" s="243" t="s">
        <v>7</v>
      </c>
      <c r="B10" s="243" t="s">
        <v>8</v>
      </c>
      <c r="C10" s="243" t="s">
        <v>38</v>
      </c>
      <c r="D10" s="243" t="s">
        <v>101</v>
      </c>
      <c r="E10" s="243" t="s">
        <v>48</v>
      </c>
      <c r="F10" s="243" t="s">
        <v>9</v>
      </c>
      <c r="G10" s="243" t="s">
        <v>10</v>
      </c>
      <c r="H10" s="243"/>
      <c r="I10" s="243" t="s">
        <v>11</v>
      </c>
      <c r="J10" s="243" t="s">
        <v>12</v>
      </c>
      <c r="K10" s="243" t="s">
        <v>13</v>
      </c>
      <c r="L10" s="168" t="s">
        <v>14</v>
      </c>
      <c r="M10" s="168" t="s">
        <v>15</v>
      </c>
      <c r="N10" s="173" t="s">
        <v>17</v>
      </c>
      <c r="O10" s="168" t="s">
        <v>31</v>
      </c>
      <c r="P10" s="168" t="s">
        <v>37</v>
      </c>
      <c r="Q10" s="242" t="s">
        <v>238</v>
      </c>
      <c r="R10" s="242" t="s">
        <v>238</v>
      </c>
      <c r="S10" s="168" t="s">
        <v>15</v>
      </c>
      <c r="T10" s="173" t="s">
        <v>17</v>
      </c>
      <c r="U10" s="168" t="s">
        <v>31</v>
      </c>
      <c r="V10" s="168" t="s">
        <v>37</v>
      </c>
      <c r="W10" s="276" t="s">
        <v>403</v>
      </c>
      <c r="X10" s="204" t="s">
        <v>16</v>
      </c>
      <c r="Y10" s="222" t="s">
        <v>35</v>
      </c>
      <c r="Z10" s="248" t="s">
        <v>403</v>
      </c>
      <c r="AA10" s="173" t="s">
        <v>16</v>
      </c>
      <c r="AB10" s="168" t="s">
        <v>15</v>
      </c>
      <c r="AC10" s="173" t="s">
        <v>17</v>
      </c>
      <c r="AD10" s="168" t="s">
        <v>238</v>
      </c>
      <c r="AE10" s="168" t="s">
        <v>238</v>
      </c>
      <c r="AF10" s="168" t="s">
        <v>15</v>
      </c>
      <c r="AG10" s="173" t="s">
        <v>17</v>
      </c>
      <c r="AH10" s="168" t="s">
        <v>31</v>
      </c>
      <c r="AI10" s="168" t="s">
        <v>37</v>
      </c>
      <c r="AJ10" s="204" t="s">
        <v>406</v>
      </c>
      <c r="AK10" s="204" t="s">
        <v>16</v>
      </c>
      <c r="AL10" s="205" t="s">
        <v>35</v>
      </c>
      <c r="AM10" s="168" t="s">
        <v>238</v>
      </c>
      <c r="AN10" s="168" t="s">
        <v>238</v>
      </c>
      <c r="AO10" s="168" t="s">
        <v>15</v>
      </c>
      <c r="AP10" s="173" t="s">
        <v>17</v>
      </c>
      <c r="AQ10" s="168" t="s">
        <v>31</v>
      </c>
      <c r="AR10" s="168" t="s">
        <v>37</v>
      </c>
      <c r="AS10" s="276" t="s">
        <v>403</v>
      </c>
      <c r="AT10" s="204" t="s">
        <v>16</v>
      </c>
      <c r="AU10" s="222" t="s">
        <v>35</v>
      </c>
      <c r="AV10" s="168" t="s">
        <v>238</v>
      </c>
      <c r="AW10" s="168" t="s">
        <v>238</v>
      </c>
      <c r="AX10" s="168" t="s">
        <v>15</v>
      </c>
      <c r="AY10" s="173" t="s">
        <v>17</v>
      </c>
      <c r="AZ10" s="168" t="s">
        <v>31</v>
      </c>
      <c r="BA10" s="168" t="s">
        <v>37</v>
      </c>
      <c r="BB10" s="276" t="s">
        <v>403</v>
      </c>
      <c r="BC10" s="204" t="s">
        <v>16</v>
      </c>
      <c r="BD10" s="208" t="s">
        <v>35</v>
      </c>
      <c r="BE10" s="168" t="s">
        <v>238</v>
      </c>
      <c r="BF10" s="168" t="s">
        <v>238</v>
      </c>
      <c r="BG10" s="168" t="s">
        <v>15</v>
      </c>
      <c r="BH10" s="173" t="s">
        <v>17</v>
      </c>
      <c r="BI10" s="168" t="s">
        <v>31</v>
      </c>
      <c r="BJ10" s="168" t="s">
        <v>37</v>
      </c>
      <c r="BK10" s="204" t="s">
        <v>403</v>
      </c>
      <c r="BL10" s="204" t="s">
        <v>16</v>
      </c>
      <c r="BM10" s="205" t="s">
        <v>35</v>
      </c>
      <c r="BN10" s="168" t="s">
        <v>238</v>
      </c>
      <c r="BO10" s="168" t="s">
        <v>238</v>
      </c>
      <c r="BP10" s="168" t="s">
        <v>15</v>
      </c>
      <c r="BQ10" s="173" t="s">
        <v>17</v>
      </c>
      <c r="BR10" s="168" t="s">
        <v>31</v>
      </c>
      <c r="BS10" s="168" t="s">
        <v>37</v>
      </c>
      <c r="BT10" s="204" t="s">
        <v>403</v>
      </c>
      <c r="BU10" s="204" t="s">
        <v>16</v>
      </c>
      <c r="BV10" s="205" t="s">
        <v>35</v>
      </c>
      <c r="BW10" s="168" t="s">
        <v>238</v>
      </c>
      <c r="BX10" s="168" t="s">
        <v>238</v>
      </c>
      <c r="BY10" s="168" t="s">
        <v>15</v>
      </c>
      <c r="BZ10" s="173" t="s">
        <v>17</v>
      </c>
      <c r="CA10" s="168" t="s">
        <v>31</v>
      </c>
      <c r="CB10" s="168" t="s">
        <v>37</v>
      </c>
      <c r="CC10" s="204" t="s">
        <v>403</v>
      </c>
      <c r="CD10" s="204" t="s">
        <v>16</v>
      </c>
      <c r="CE10" s="205" t="s">
        <v>35</v>
      </c>
      <c r="CF10" s="168" t="s">
        <v>238</v>
      </c>
      <c r="CG10" s="168" t="s">
        <v>238</v>
      </c>
      <c r="CH10" s="168" t="s">
        <v>15</v>
      </c>
      <c r="CI10" s="173" t="s">
        <v>17</v>
      </c>
      <c r="CJ10" s="168" t="s">
        <v>31</v>
      </c>
      <c r="CK10" s="168" t="s">
        <v>37</v>
      </c>
      <c r="CL10" s="168" t="s">
        <v>238</v>
      </c>
      <c r="CM10" s="168" t="s">
        <v>238</v>
      </c>
      <c r="CN10" s="168" t="s">
        <v>15</v>
      </c>
      <c r="CO10" s="173" t="s">
        <v>17</v>
      </c>
      <c r="CP10" s="168" t="s">
        <v>31</v>
      </c>
      <c r="CQ10" s="168" t="s">
        <v>37</v>
      </c>
      <c r="CR10" s="168" t="s">
        <v>238</v>
      </c>
      <c r="CS10" s="168" t="s">
        <v>238</v>
      </c>
      <c r="CT10" s="168" t="s">
        <v>15</v>
      </c>
      <c r="CU10" s="173" t="s">
        <v>17</v>
      </c>
      <c r="CV10" s="168" t="s">
        <v>31</v>
      </c>
      <c r="CW10" s="168" t="s">
        <v>37</v>
      </c>
      <c r="CX10" s="168" t="s">
        <v>238</v>
      </c>
      <c r="CY10" s="168" t="s">
        <v>238</v>
      </c>
      <c r="CZ10" s="168" t="s">
        <v>15</v>
      </c>
      <c r="DA10" s="173" t="s">
        <v>17</v>
      </c>
      <c r="DB10" s="168" t="s">
        <v>31</v>
      </c>
      <c r="DC10" s="168" t="s">
        <v>37</v>
      </c>
      <c r="DD10" s="168" t="s">
        <v>238</v>
      </c>
      <c r="DE10" s="168" t="s">
        <v>238</v>
      </c>
      <c r="DF10" s="168" t="s">
        <v>15</v>
      </c>
      <c r="DG10" s="173" t="s">
        <v>17</v>
      </c>
      <c r="DH10" s="168" t="s">
        <v>31</v>
      </c>
      <c r="DI10" s="168" t="s">
        <v>37</v>
      </c>
      <c r="DJ10" s="168" t="s">
        <v>37</v>
      </c>
    </row>
    <row r="11" spans="1:114" ht="32.25" customHeight="1" thickBot="1" x14ac:dyDescent="0.3">
      <c r="A11" s="243"/>
      <c r="B11" s="243"/>
      <c r="C11" s="243"/>
      <c r="D11" s="243"/>
      <c r="E11" s="243"/>
      <c r="F11" s="243"/>
      <c r="G11" s="50" t="s">
        <v>18</v>
      </c>
      <c r="H11" s="50" t="s">
        <v>19</v>
      </c>
      <c r="I11" s="243"/>
      <c r="J11" s="243"/>
      <c r="K11" s="243"/>
      <c r="L11" s="168"/>
      <c r="M11" s="168"/>
      <c r="N11" s="173"/>
      <c r="O11" s="168"/>
      <c r="P11" s="168"/>
      <c r="Q11" s="282"/>
      <c r="R11" s="242"/>
      <c r="S11" s="168"/>
      <c r="T11" s="173"/>
      <c r="U11" s="168"/>
      <c r="V11" s="168"/>
      <c r="W11" s="277"/>
      <c r="X11" s="221"/>
      <c r="Y11" s="253"/>
      <c r="Z11" s="249"/>
      <c r="AA11" s="220"/>
      <c r="AB11" s="219"/>
      <c r="AC11" s="220"/>
      <c r="AD11" s="289"/>
      <c r="AE11" s="168"/>
      <c r="AF11" s="168"/>
      <c r="AG11" s="173"/>
      <c r="AH11" s="168"/>
      <c r="AI11" s="168"/>
      <c r="AJ11" s="204"/>
      <c r="AK11" s="204"/>
      <c r="AL11" s="205"/>
      <c r="AM11" s="219"/>
      <c r="AN11" s="219"/>
      <c r="AO11" s="219"/>
      <c r="AP11" s="220"/>
      <c r="AQ11" s="219"/>
      <c r="AR11" s="219"/>
      <c r="AS11" s="277"/>
      <c r="AT11" s="221"/>
      <c r="AU11" s="223"/>
      <c r="AV11" s="219"/>
      <c r="AW11" s="219"/>
      <c r="AX11" s="219"/>
      <c r="AY11" s="220"/>
      <c r="AZ11" s="219"/>
      <c r="BA11" s="219"/>
      <c r="BB11" s="277"/>
      <c r="BC11" s="221"/>
      <c r="BD11" s="209"/>
      <c r="BE11" s="168"/>
      <c r="BF11" s="168"/>
      <c r="BG11" s="168"/>
      <c r="BH11" s="173"/>
      <c r="BI11" s="168"/>
      <c r="BJ11" s="168"/>
      <c r="BK11" s="204"/>
      <c r="BL11" s="204"/>
      <c r="BM11" s="205"/>
      <c r="BN11" s="168"/>
      <c r="BO11" s="168"/>
      <c r="BP11" s="168"/>
      <c r="BQ11" s="173"/>
      <c r="BR11" s="168"/>
      <c r="BS11" s="168"/>
      <c r="BT11" s="204"/>
      <c r="BU11" s="204"/>
      <c r="BV11" s="205"/>
      <c r="BW11" s="168"/>
      <c r="BX11" s="168"/>
      <c r="BY11" s="168"/>
      <c r="BZ11" s="173"/>
      <c r="CA11" s="168"/>
      <c r="CB11" s="168"/>
      <c r="CC11" s="204"/>
      <c r="CD11" s="204"/>
      <c r="CE11" s="205"/>
      <c r="CF11" s="168"/>
      <c r="CG11" s="168"/>
      <c r="CH11" s="168"/>
      <c r="CI11" s="173"/>
      <c r="CJ11" s="168"/>
      <c r="CK11" s="168"/>
      <c r="CL11" s="168"/>
      <c r="CM11" s="168"/>
      <c r="CN11" s="168"/>
      <c r="CO11" s="173"/>
      <c r="CP11" s="168"/>
      <c r="CQ11" s="168"/>
      <c r="CR11" s="168"/>
      <c r="CS11" s="168"/>
      <c r="CT11" s="168"/>
      <c r="CU11" s="173"/>
      <c r="CV11" s="168"/>
      <c r="CW11" s="168"/>
      <c r="CX11" s="168"/>
      <c r="CY11" s="168"/>
      <c r="CZ11" s="168"/>
      <c r="DA11" s="173"/>
      <c r="DB11" s="168"/>
      <c r="DC11" s="168"/>
      <c r="DD11" s="168"/>
      <c r="DE11" s="168"/>
      <c r="DF11" s="168"/>
      <c r="DG11" s="173"/>
      <c r="DH11" s="168"/>
      <c r="DI11" s="168"/>
      <c r="DJ11" s="168"/>
    </row>
    <row r="12" spans="1:114" s="92" customFormat="1" ht="201" customHeight="1" x14ac:dyDescent="0.25">
      <c r="A12" s="280">
        <v>1</v>
      </c>
      <c r="B12" s="226" t="s">
        <v>181</v>
      </c>
      <c r="C12" s="261" t="s">
        <v>39</v>
      </c>
      <c r="D12" s="174" t="s">
        <v>87</v>
      </c>
      <c r="E12" s="133" t="s">
        <v>49</v>
      </c>
      <c r="F12" s="70" t="s">
        <v>78</v>
      </c>
      <c r="G12" s="88">
        <v>43038</v>
      </c>
      <c r="H12" s="89">
        <v>43083</v>
      </c>
      <c r="I12" s="90">
        <f>(H12-G12)/7</f>
        <v>6.4285714285714288</v>
      </c>
      <c r="J12" s="91">
        <v>1</v>
      </c>
      <c r="K12" s="74" t="s">
        <v>79</v>
      </c>
      <c r="L12" s="244">
        <f>AVERAGE(J12:J14)</f>
        <v>0.66666666666666663</v>
      </c>
      <c r="M12" s="70" t="s">
        <v>133</v>
      </c>
      <c r="N12" s="51" t="s">
        <v>128</v>
      </c>
      <c r="O12" s="66" t="s">
        <v>134</v>
      </c>
      <c r="P12" s="53" t="s">
        <v>377</v>
      </c>
      <c r="Q12" s="109">
        <v>1</v>
      </c>
      <c r="R12" s="169">
        <f>AVERAGE(Q12:Q14)</f>
        <v>1</v>
      </c>
      <c r="S12" s="70" t="s">
        <v>146</v>
      </c>
      <c r="T12" s="51" t="s">
        <v>147</v>
      </c>
      <c r="U12" s="66" t="s">
        <v>148</v>
      </c>
      <c r="V12" s="82" t="s">
        <v>378</v>
      </c>
      <c r="W12" s="206">
        <v>43216</v>
      </c>
      <c r="X12" s="188" t="s">
        <v>408</v>
      </c>
      <c r="Y12" s="197" t="s">
        <v>187</v>
      </c>
      <c r="Z12" s="175">
        <v>43231</v>
      </c>
      <c r="AA12" s="176">
        <v>20181020341991</v>
      </c>
      <c r="AB12" s="174" t="s">
        <v>197</v>
      </c>
      <c r="AC12" s="174" t="s">
        <v>196</v>
      </c>
      <c r="AD12" s="127">
        <v>1</v>
      </c>
      <c r="AE12" s="169">
        <f>AVERAGE(AD12:AD14)</f>
        <v>1</v>
      </c>
      <c r="AF12" s="70" t="s">
        <v>381</v>
      </c>
      <c r="AG12" s="51" t="s">
        <v>374</v>
      </c>
      <c r="AH12" s="66" t="s">
        <v>233</v>
      </c>
      <c r="AI12" s="84" t="s">
        <v>379</v>
      </c>
      <c r="AJ12" s="186">
        <v>43305</v>
      </c>
      <c r="AK12" s="188" t="s">
        <v>407</v>
      </c>
      <c r="AL12" s="229" t="s">
        <v>240</v>
      </c>
      <c r="AM12" s="79">
        <v>1</v>
      </c>
      <c r="AN12" s="169">
        <f>AVERAGE(AM12:AM14)</f>
        <v>0.93333333333333324</v>
      </c>
      <c r="AO12" s="70" t="s">
        <v>381</v>
      </c>
      <c r="AP12" s="51" t="s">
        <v>374</v>
      </c>
      <c r="AQ12" s="66" t="s">
        <v>373</v>
      </c>
      <c r="AR12" s="73" t="s">
        <v>380</v>
      </c>
      <c r="AS12" s="214">
        <v>43384</v>
      </c>
      <c r="AT12" s="216" t="s">
        <v>409</v>
      </c>
      <c r="AU12" s="224" t="s">
        <v>411</v>
      </c>
      <c r="AV12" s="79">
        <v>1</v>
      </c>
      <c r="AW12" s="169">
        <f>AVERAGE(AV12:AV14)</f>
        <v>0.93333333333333324</v>
      </c>
      <c r="AX12" s="61" t="s">
        <v>381</v>
      </c>
      <c r="AY12" s="51" t="s">
        <v>128</v>
      </c>
      <c r="AZ12" s="66" t="s">
        <v>290</v>
      </c>
      <c r="BA12" s="85" t="s">
        <v>386</v>
      </c>
      <c r="BB12" s="194">
        <v>43504</v>
      </c>
      <c r="BC12" s="193">
        <v>20196200104682</v>
      </c>
      <c r="BD12" s="192" t="s">
        <v>418</v>
      </c>
      <c r="BE12" s="79">
        <v>1</v>
      </c>
      <c r="BF12" s="169">
        <f>AVERAGE(BE12:BE14)</f>
        <v>0.93333333333333324</v>
      </c>
      <c r="BG12" s="70" t="s">
        <v>381</v>
      </c>
      <c r="BH12" s="51" t="s">
        <v>128</v>
      </c>
      <c r="BI12" s="66" t="s">
        <v>290</v>
      </c>
      <c r="BJ12" s="53" t="s">
        <v>388</v>
      </c>
      <c r="BK12" s="180">
        <v>43571</v>
      </c>
      <c r="BL12" s="183">
        <v>20196200371912</v>
      </c>
      <c r="BM12" s="198" t="s">
        <v>425</v>
      </c>
      <c r="BN12" s="79">
        <v>1</v>
      </c>
      <c r="BO12" s="169">
        <f>AVERAGE(BN12:BN14)</f>
        <v>0.93333333333333324</v>
      </c>
      <c r="BP12" s="61" t="s">
        <v>381</v>
      </c>
      <c r="BQ12" s="51" t="s">
        <v>128</v>
      </c>
      <c r="BR12" s="66" t="s">
        <v>290</v>
      </c>
      <c r="BS12" s="53" t="s">
        <v>391</v>
      </c>
      <c r="BT12" s="190">
        <v>43668</v>
      </c>
      <c r="BU12" s="191">
        <v>20196200766742</v>
      </c>
      <c r="BV12" s="200" t="s">
        <v>432</v>
      </c>
      <c r="BW12" s="79">
        <v>1</v>
      </c>
      <c r="BX12" s="169">
        <f>AVERAGE(BW12:BW14)</f>
        <v>0.93333333333333324</v>
      </c>
      <c r="BY12" s="61" t="s">
        <v>381</v>
      </c>
      <c r="BZ12" s="51" t="s">
        <v>128</v>
      </c>
      <c r="CA12" s="66" t="s">
        <v>290</v>
      </c>
      <c r="CB12" s="53" t="s">
        <v>393</v>
      </c>
      <c r="CC12" s="190">
        <v>43763</v>
      </c>
      <c r="CD12" s="191">
        <v>20196201140312</v>
      </c>
      <c r="CE12" s="197" t="s">
        <v>442</v>
      </c>
      <c r="CF12" s="79">
        <v>1</v>
      </c>
      <c r="CG12" s="169">
        <f>AVERAGE(CF12:CF14)</f>
        <v>0.96666666666666667</v>
      </c>
      <c r="CH12" s="61" t="s">
        <v>381</v>
      </c>
      <c r="CI12" s="51" t="s">
        <v>128</v>
      </c>
      <c r="CJ12" s="66" t="s">
        <v>290</v>
      </c>
      <c r="CK12" s="53" t="s">
        <v>398</v>
      </c>
      <c r="CL12" s="140">
        <v>1</v>
      </c>
      <c r="CM12" s="169">
        <f>AVERAGE(CL12:CL14)</f>
        <v>0.98333333333333339</v>
      </c>
      <c r="CN12" s="143" t="s">
        <v>381</v>
      </c>
      <c r="CO12" s="51" t="s">
        <v>128</v>
      </c>
      <c r="CP12" s="138" t="s">
        <v>290</v>
      </c>
      <c r="CQ12" s="53" t="s">
        <v>469</v>
      </c>
      <c r="CR12" s="144">
        <v>1</v>
      </c>
      <c r="CS12" s="169">
        <f>AVERAGE(CR12:CR14)</f>
        <v>1</v>
      </c>
      <c r="CT12" s="149" t="s">
        <v>381</v>
      </c>
      <c r="CU12" s="51" t="s">
        <v>128</v>
      </c>
      <c r="CV12" s="146" t="s">
        <v>290</v>
      </c>
      <c r="CW12" s="53" t="s">
        <v>497</v>
      </c>
      <c r="CX12" s="144">
        <v>1</v>
      </c>
      <c r="CY12" s="169">
        <f>AVERAGE(CX12:CX14)</f>
        <v>1</v>
      </c>
      <c r="CZ12" s="149" t="s">
        <v>381</v>
      </c>
      <c r="DA12" s="51" t="s">
        <v>128</v>
      </c>
      <c r="DB12" s="146" t="s">
        <v>290</v>
      </c>
      <c r="DC12" s="53" t="s">
        <v>523</v>
      </c>
      <c r="DD12" s="162">
        <v>0.95</v>
      </c>
      <c r="DE12" s="169">
        <f>AVERAGE(DD12:DD28)</f>
        <v>0.93941176470588239</v>
      </c>
      <c r="DF12" s="155" t="s">
        <v>381</v>
      </c>
      <c r="DG12" s="51" t="s">
        <v>544</v>
      </c>
      <c r="DH12" s="164" t="s">
        <v>552</v>
      </c>
      <c r="DI12" s="53" t="s">
        <v>531</v>
      </c>
      <c r="DJ12" s="53" t="s">
        <v>542</v>
      </c>
    </row>
    <row r="13" spans="1:114" s="92" customFormat="1" ht="180" customHeight="1" x14ac:dyDescent="0.25">
      <c r="A13" s="281"/>
      <c r="B13" s="226"/>
      <c r="C13" s="261"/>
      <c r="D13" s="174"/>
      <c r="E13" s="134" t="s">
        <v>50</v>
      </c>
      <c r="F13" s="70" t="s">
        <v>99</v>
      </c>
      <c r="G13" s="88">
        <v>43070</v>
      </c>
      <c r="H13" s="89">
        <v>43130</v>
      </c>
      <c r="I13" s="90">
        <f t="shared" ref="I13:I28" si="0">(H13-G13)/7</f>
        <v>8.5714285714285712</v>
      </c>
      <c r="J13" s="91">
        <v>1</v>
      </c>
      <c r="K13" s="93" t="s">
        <v>98</v>
      </c>
      <c r="L13" s="244"/>
      <c r="M13" s="70" t="s">
        <v>131</v>
      </c>
      <c r="N13" s="52" t="s">
        <v>121</v>
      </c>
      <c r="O13" s="66" t="s">
        <v>136</v>
      </c>
      <c r="P13" s="53" t="s">
        <v>377</v>
      </c>
      <c r="Q13" s="109">
        <v>1</v>
      </c>
      <c r="R13" s="169"/>
      <c r="S13" s="70" t="s">
        <v>149</v>
      </c>
      <c r="T13" s="52" t="s">
        <v>121</v>
      </c>
      <c r="U13" s="66" t="s">
        <v>150</v>
      </c>
      <c r="V13" s="82" t="s">
        <v>378</v>
      </c>
      <c r="W13" s="186"/>
      <c r="X13" s="188"/>
      <c r="Y13" s="199"/>
      <c r="Z13" s="175"/>
      <c r="AA13" s="176"/>
      <c r="AB13" s="174"/>
      <c r="AC13" s="174" t="s">
        <v>121</v>
      </c>
      <c r="AD13" s="128">
        <v>1</v>
      </c>
      <c r="AE13" s="169"/>
      <c r="AF13" s="70" t="s">
        <v>381</v>
      </c>
      <c r="AG13" s="52" t="s">
        <v>121</v>
      </c>
      <c r="AH13" s="66" t="s">
        <v>233</v>
      </c>
      <c r="AI13" s="84" t="s">
        <v>379</v>
      </c>
      <c r="AJ13" s="186"/>
      <c r="AK13" s="188"/>
      <c r="AL13" s="227"/>
      <c r="AM13" s="79">
        <v>1</v>
      </c>
      <c r="AN13" s="169"/>
      <c r="AO13" s="70" t="s">
        <v>381</v>
      </c>
      <c r="AP13" s="52" t="s">
        <v>121</v>
      </c>
      <c r="AQ13" s="66" t="s">
        <v>375</v>
      </c>
      <c r="AR13" s="73" t="s">
        <v>380</v>
      </c>
      <c r="AS13" s="215"/>
      <c r="AT13" s="217"/>
      <c r="AU13" s="225"/>
      <c r="AV13" s="79">
        <v>1</v>
      </c>
      <c r="AW13" s="169"/>
      <c r="AX13" s="61" t="s">
        <v>381</v>
      </c>
      <c r="AY13" s="59" t="s">
        <v>121</v>
      </c>
      <c r="AZ13" s="66" t="s">
        <v>292</v>
      </c>
      <c r="BA13" s="85" t="s">
        <v>386</v>
      </c>
      <c r="BB13" s="181"/>
      <c r="BC13" s="184"/>
      <c r="BD13" s="195"/>
      <c r="BE13" s="79">
        <v>1</v>
      </c>
      <c r="BF13" s="169"/>
      <c r="BG13" s="70" t="s">
        <v>381</v>
      </c>
      <c r="BH13" s="52" t="s">
        <v>121</v>
      </c>
      <c r="BI13" s="66" t="s">
        <v>292</v>
      </c>
      <c r="BJ13" s="53" t="s">
        <v>388</v>
      </c>
      <c r="BK13" s="181"/>
      <c r="BL13" s="184"/>
      <c r="BM13" s="210"/>
      <c r="BN13" s="79">
        <v>1</v>
      </c>
      <c r="BO13" s="169"/>
      <c r="BP13" s="61" t="s">
        <v>381</v>
      </c>
      <c r="BQ13" s="59" t="s">
        <v>121</v>
      </c>
      <c r="BR13" s="66" t="s">
        <v>292</v>
      </c>
      <c r="BS13" s="53" t="s">
        <v>391</v>
      </c>
      <c r="BT13" s="186"/>
      <c r="BU13" s="188"/>
      <c r="BV13" s="207"/>
      <c r="BW13" s="79">
        <v>1</v>
      </c>
      <c r="BX13" s="169"/>
      <c r="BY13" s="61" t="s">
        <v>381</v>
      </c>
      <c r="BZ13" s="59" t="s">
        <v>121</v>
      </c>
      <c r="CA13" s="66" t="s">
        <v>292</v>
      </c>
      <c r="CB13" s="53" t="s">
        <v>393</v>
      </c>
      <c r="CC13" s="186"/>
      <c r="CD13" s="188"/>
      <c r="CE13" s="199"/>
      <c r="CF13" s="79">
        <v>1</v>
      </c>
      <c r="CG13" s="169"/>
      <c r="CH13" s="61" t="s">
        <v>381</v>
      </c>
      <c r="CI13" s="59" t="s">
        <v>121</v>
      </c>
      <c r="CJ13" s="66" t="s">
        <v>292</v>
      </c>
      <c r="CK13" s="53" t="s">
        <v>398</v>
      </c>
      <c r="CL13" s="140">
        <v>1</v>
      </c>
      <c r="CM13" s="169"/>
      <c r="CN13" s="143" t="s">
        <v>381</v>
      </c>
      <c r="CO13" s="59" t="s">
        <v>121</v>
      </c>
      <c r="CP13" s="138" t="s">
        <v>292</v>
      </c>
      <c r="CQ13" s="53" t="s">
        <v>469</v>
      </c>
      <c r="CR13" s="144">
        <v>1</v>
      </c>
      <c r="CS13" s="169"/>
      <c r="CT13" s="149" t="s">
        <v>381</v>
      </c>
      <c r="CU13" s="59" t="s">
        <v>121</v>
      </c>
      <c r="CV13" s="146" t="s">
        <v>292</v>
      </c>
      <c r="CW13" s="53" t="s">
        <v>497</v>
      </c>
      <c r="CX13" s="144">
        <v>1</v>
      </c>
      <c r="CY13" s="169"/>
      <c r="CZ13" s="149" t="s">
        <v>381</v>
      </c>
      <c r="DA13" s="59" t="s">
        <v>121</v>
      </c>
      <c r="DB13" s="146" t="s">
        <v>292</v>
      </c>
      <c r="DC13" s="53" t="s">
        <v>523</v>
      </c>
      <c r="DD13" s="162">
        <v>1</v>
      </c>
      <c r="DE13" s="169"/>
      <c r="DF13" s="155" t="s">
        <v>381</v>
      </c>
      <c r="DG13" s="59" t="s">
        <v>121</v>
      </c>
      <c r="DH13" s="164" t="s">
        <v>292</v>
      </c>
      <c r="DI13" s="53" t="s">
        <v>531</v>
      </c>
      <c r="DJ13" s="53" t="s">
        <v>542</v>
      </c>
    </row>
    <row r="14" spans="1:114" s="92" customFormat="1" ht="408.75" customHeight="1" thickBot="1" x14ac:dyDescent="0.3">
      <c r="A14" s="281"/>
      <c r="B14" s="226"/>
      <c r="C14" s="261"/>
      <c r="D14" s="174"/>
      <c r="E14" s="134" t="s">
        <v>51</v>
      </c>
      <c r="F14" s="70" t="s">
        <v>86</v>
      </c>
      <c r="G14" s="88">
        <v>43101</v>
      </c>
      <c r="H14" s="94">
        <v>43189</v>
      </c>
      <c r="I14" s="90">
        <f t="shared" si="0"/>
        <v>12.571428571428571</v>
      </c>
      <c r="J14" s="91">
        <v>0</v>
      </c>
      <c r="K14" s="93" t="s">
        <v>85</v>
      </c>
      <c r="L14" s="244"/>
      <c r="M14" s="66" t="s">
        <v>132</v>
      </c>
      <c r="N14" s="66"/>
      <c r="O14" s="66" t="s">
        <v>376</v>
      </c>
      <c r="P14" s="53" t="s">
        <v>377</v>
      </c>
      <c r="Q14" s="109">
        <v>1</v>
      </c>
      <c r="R14" s="169"/>
      <c r="S14" s="66" t="s">
        <v>151</v>
      </c>
      <c r="T14" s="66" t="s">
        <v>152</v>
      </c>
      <c r="U14" s="66" t="s">
        <v>178</v>
      </c>
      <c r="V14" s="82" t="s">
        <v>378</v>
      </c>
      <c r="W14" s="187"/>
      <c r="X14" s="189"/>
      <c r="Y14" s="198"/>
      <c r="Z14" s="175"/>
      <c r="AA14" s="176"/>
      <c r="AB14" s="174"/>
      <c r="AC14" s="174" t="s">
        <v>152</v>
      </c>
      <c r="AD14" s="128">
        <v>1</v>
      </c>
      <c r="AE14" s="169"/>
      <c r="AF14" s="66" t="s">
        <v>151</v>
      </c>
      <c r="AG14" s="66" t="s">
        <v>152</v>
      </c>
      <c r="AH14" s="66"/>
      <c r="AI14" s="84" t="s">
        <v>379</v>
      </c>
      <c r="AJ14" s="187"/>
      <c r="AK14" s="189"/>
      <c r="AL14" s="227"/>
      <c r="AM14" s="79">
        <v>0.8</v>
      </c>
      <c r="AN14" s="169"/>
      <c r="AO14" s="66" t="s">
        <v>258</v>
      </c>
      <c r="AP14" s="66" t="s">
        <v>259</v>
      </c>
      <c r="AQ14" s="66" t="s">
        <v>265</v>
      </c>
      <c r="AR14" s="73" t="s">
        <v>380</v>
      </c>
      <c r="AS14" s="212"/>
      <c r="AT14" s="218"/>
      <c r="AU14" s="225"/>
      <c r="AV14" s="79">
        <v>0.8</v>
      </c>
      <c r="AW14" s="169"/>
      <c r="AX14" s="68" t="s">
        <v>270</v>
      </c>
      <c r="AY14" s="68" t="s">
        <v>271</v>
      </c>
      <c r="AZ14" s="68" t="s">
        <v>305</v>
      </c>
      <c r="BA14" s="85" t="s">
        <v>386</v>
      </c>
      <c r="BB14" s="182"/>
      <c r="BC14" s="185"/>
      <c r="BD14" s="195"/>
      <c r="BE14" s="79">
        <v>0.8</v>
      </c>
      <c r="BF14" s="169"/>
      <c r="BG14" s="66" t="s">
        <v>304</v>
      </c>
      <c r="BH14" s="66"/>
      <c r="BI14" s="66" t="s">
        <v>320</v>
      </c>
      <c r="BJ14" s="53" t="s">
        <v>388</v>
      </c>
      <c r="BK14" s="182"/>
      <c r="BL14" s="185"/>
      <c r="BM14" s="210"/>
      <c r="BN14" s="79">
        <v>0.8</v>
      </c>
      <c r="BO14" s="169"/>
      <c r="BP14" s="66" t="s">
        <v>329</v>
      </c>
      <c r="BQ14" s="66" t="s">
        <v>330</v>
      </c>
      <c r="BR14" s="66" t="s">
        <v>349</v>
      </c>
      <c r="BS14" s="53" t="s">
        <v>391</v>
      </c>
      <c r="BT14" s="187"/>
      <c r="BU14" s="189"/>
      <c r="BV14" s="201"/>
      <c r="BW14" s="79">
        <v>0.8</v>
      </c>
      <c r="BX14" s="169"/>
      <c r="BY14" s="66" t="s">
        <v>353</v>
      </c>
      <c r="BZ14" s="66" t="s">
        <v>364</v>
      </c>
      <c r="CA14" s="68" t="s">
        <v>365</v>
      </c>
      <c r="CB14" s="53" t="s">
        <v>393</v>
      </c>
      <c r="CC14" s="187"/>
      <c r="CD14" s="189"/>
      <c r="CE14" s="198"/>
      <c r="CF14" s="79">
        <v>0.9</v>
      </c>
      <c r="CG14" s="169"/>
      <c r="CH14" s="135" t="s">
        <v>450</v>
      </c>
      <c r="CI14" s="135" t="s">
        <v>451</v>
      </c>
      <c r="CJ14" s="66" t="s">
        <v>462</v>
      </c>
      <c r="CK14" s="53" t="s">
        <v>398</v>
      </c>
      <c r="CL14" s="140">
        <v>0.95</v>
      </c>
      <c r="CM14" s="169"/>
      <c r="CN14" s="138" t="s">
        <v>470</v>
      </c>
      <c r="CO14" s="138" t="s">
        <v>471</v>
      </c>
      <c r="CP14" s="138" t="s">
        <v>472</v>
      </c>
      <c r="CQ14" s="53" t="s">
        <v>469</v>
      </c>
      <c r="CR14" s="144">
        <v>1</v>
      </c>
      <c r="CS14" s="169"/>
      <c r="CT14" s="146" t="s">
        <v>498</v>
      </c>
      <c r="CU14" s="146" t="s">
        <v>499</v>
      </c>
      <c r="CV14" s="146" t="s">
        <v>500</v>
      </c>
      <c r="CW14" s="53" t="s">
        <v>497</v>
      </c>
      <c r="CX14" s="144">
        <v>1</v>
      </c>
      <c r="CY14" s="169"/>
      <c r="CZ14" s="146" t="s">
        <v>515</v>
      </c>
      <c r="DA14" s="146" t="s">
        <v>516</v>
      </c>
      <c r="DB14" s="146" t="s">
        <v>525</v>
      </c>
      <c r="DC14" s="53" t="s">
        <v>523</v>
      </c>
      <c r="DD14" s="162">
        <v>1</v>
      </c>
      <c r="DE14" s="169"/>
      <c r="DF14" s="156" t="s">
        <v>515</v>
      </c>
      <c r="DG14" s="156" t="s">
        <v>516</v>
      </c>
      <c r="DH14" s="164" t="s">
        <v>553</v>
      </c>
      <c r="DI14" s="53" t="s">
        <v>531</v>
      </c>
      <c r="DJ14" s="53" t="s">
        <v>542</v>
      </c>
    </row>
    <row r="15" spans="1:114" s="92" customFormat="1" ht="120" customHeight="1" x14ac:dyDescent="0.25">
      <c r="A15" s="280">
        <v>2</v>
      </c>
      <c r="B15" s="226" t="s">
        <v>182</v>
      </c>
      <c r="C15" s="261" t="s">
        <v>40</v>
      </c>
      <c r="D15" s="262" t="s">
        <v>88</v>
      </c>
      <c r="E15" s="133" t="s">
        <v>49</v>
      </c>
      <c r="F15" s="70" t="s">
        <v>102</v>
      </c>
      <c r="G15" s="88">
        <v>43024</v>
      </c>
      <c r="H15" s="89">
        <v>43055</v>
      </c>
      <c r="I15" s="90">
        <f t="shared" si="0"/>
        <v>4.4285714285714288</v>
      </c>
      <c r="J15" s="91">
        <v>1</v>
      </c>
      <c r="K15" s="74" t="s">
        <v>80</v>
      </c>
      <c r="L15" s="244">
        <f>AVERAGE(J15:J17)</f>
        <v>0.66666666666666663</v>
      </c>
      <c r="M15" s="70" t="s">
        <v>122</v>
      </c>
      <c r="N15" s="51" t="s">
        <v>129</v>
      </c>
      <c r="O15" s="66" t="s">
        <v>135</v>
      </c>
      <c r="P15" s="53" t="s">
        <v>377</v>
      </c>
      <c r="Q15" s="109">
        <v>1</v>
      </c>
      <c r="R15" s="169">
        <f>AVERAGE(Q15:Q17)</f>
        <v>1</v>
      </c>
      <c r="S15" s="70" t="s">
        <v>122</v>
      </c>
      <c r="T15" s="51" t="s">
        <v>153</v>
      </c>
      <c r="U15" s="66" t="s">
        <v>154</v>
      </c>
      <c r="V15" s="82" t="s">
        <v>378</v>
      </c>
      <c r="W15" s="206">
        <v>43216</v>
      </c>
      <c r="X15" s="188" t="s">
        <v>408</v>
      </c>
      <c r="Y15" s="197" t="s">
        <v>188</v>
      </c>
      <c r="Z15" s="175">
        <v>43231</v>
      </c>
      <c r="AA15" s="176">
        <v>20181020341991</v>
      </c>
      <c r="AB15" s="174" t="s">
        <v>122</v>
      </c>
      <c r="AC15" s="174" t="s">
        <v>199</v>
      </c>
      <c r="AD15" s="127">
        <v>1</v>
      </c>
      <c r="AE15" s="169">
        <f>AVERAGE(AD15:AD17)</f>
        <v>1</v>
      </c>
      <c r="AF15" s="70" t="s">
        <v>381</v>
      </c>
      <c r="AG15" s="51" t="s">
        <v>212</v>
      </c>
      <c r="AH15" s="66" t="s">
        <v>234</v>
      </c>
      <c r="AI15" s="84" t="s">
        <v>379</v>
      </c>
      <c r="AJ15" s="206">
        <v>43305</v>
      </c>
      <c r="AK15" s="188" t="s">
        <v>407</v>
      </c>
      <c r="AL15" s="196" t="s">
        <v>239</v>
      </c>
      <c r="AM15" s="115">
        <v>1</v>
      </c>
      <c r="AN15" s="169">
        <f>AVERAGE(AM15:AM17)</f>
        <v>1</v>
      </c>
      <c r="AO15" s="70" t="s">
        <v>392</v>
      </c>
      <c r="AP15" s="51" t="s">
        <v>212</v>
      </c>
      <c r="AQ15" s="66" t="s">
        <v>260</v>
      </c>
      <c r="AR15" s="73" t="s">
        <v>380</v>
      </c>
      <c r="AS15" s="206">
        <v>43305</v>
      </c>
      <c r="AT15" s="188" t="s">
        <v>407</v>
      </c>
      <c r="AU15" s="196" t="s">
        <v>239</v>
      </c>
      <c r="AV15" s="115">
        <v>1</v>
      </c>
      <c r="AW15" s="169">
        <f>AVERAGE(AV15:AV17)</f>
        <v>1</v>
      </c>
      <c r="AX15" s="61" t="s">
        <v>392</v>
      </c>
      <c r="AY15" s="51" t="s">
        <v>212</v>
      </c>
      <c r="AZ15" s="83" t="s">
        <v>291</v>
      </c>
      <c r="BA15" s="86" t="s">
        <v>386</v>
      </c>
      <c r="BB15" s="206">
        <v>43305</v>
      </c>
      <c r="BC15" s="188" t="s">
        <v>407</v>
      </c>
      <c r="BD15" s="196" t="s">
        <v>239</v>
      </c>
      <c r="BE15" s="115">
        <v>1</v>
      </c>
      <c r="BF15" s="169">
        <f>AVERAGE(BE15:BE17)</f>
        <v>1</v>
      </c>
      <c r="BG15" s="70" t="s">
        <v>392</v>
      </c>
      <c r="BH15" s="51" t="s">
        <v>212</v>
      </c>
      <c r="BI15" s="66" t="s">
        <v>291</v>
      </c>
      <c r="BJ15" s="63" t="s">
        <v>388</v>
      </c>
      <c r="BK15" s="206">
        <v>43305</v>
      </c>
      <c r="BL15" s="188" t="s">
        <v>407</v>
      </c>
      <c r="BM15" s="196" t="s">
        <v>239</v>
      </c>
      <c r="BN15" s="115">
        <v>1</v>
      </c>
      <c r="BO15" s="169">
        <f>AVERAGE(BN15:BN17)</f>
        <v>1</v>
      </c>
      <c r="BP15" s="61" t="s">
        <v>392</v>
      </c>
      <c r="BQ15" s="51" t="s">
        <v>212</v>
      </c>
      <c r="BR15" s="83" t="s">
        <v>306</v>
      </c>
      <c r="BS15" s="63" t="s">
        <v>391</v>
      </c>
      <c r="BT15" s="206">
        <v>43305</v>
      </c>
      <c r="BU15" s="188" t="s">
        <v>407</v>
      </c>
      <c r="BV15" s="196" t="s">
        <v>239</v>
      </c>
      <c r="BW15" s="115">
        <v>1</v>
      </c>
      <c r="BX15" s="169">
        <f>AVERAGE(BW15:BW17)</f>
        <v>1</v>
      </c>
      <c r="BY15" s="61" t="s">
        <v>392</v>
      </c>
      <c r="BZ15" s="51" t="s">
        <v>212</v>
      </c>
      <c r="CA15" s="83" t="s">
        <v>306</v>
      </c>
      <c r="CB15" s="63" t="s">
        <v>393</v>
      </c>
      <c r="CC15" s="206">
        <v>43305</v>
      </c>
      <c r="CD15" s="188" t="s">
        <v>407</v>
      </c>
      <c r="CE15" s="196" t="s">
        <v>449</v>
      </c>
      <c r="CF15" s="115">
        <v>1</v>
      </c>
      <c r="CG15" s="169">
        <f>AVERAGE(CF15:CF17)</f>
        <v>1</v>
      </c>
      <c r="CH15" s="61" t="s">
        <v>392</v>
      </c>
      <c r="CI15" s="51" t="s">
        <v>212</v>
      </c>
      <c r="CJ15" s="83" t="s">
        <v>306</v>
      </c>
      <c r="CK15" s="80" t="s">
        <v>398</v>
      </c>
      <c r="CL15" s="115">
        <v>1</v>
      </c>
      <c r="CM15" s="169">
        <f>AVERAGE(CL15:CL17)</f>
        <v>1</v>
      </c>
      <c r="CN15" s="142" t="s">
        <v>392</v>
      </c>
      <c r="CO15" s="51" t="s">
        <v>212</v>
      </c>
      <c r="CP15" s="83" t="s">
        <v>306</v>
      </c>
      <c r="CQ15" s="53" t="s">
        <v>469</v>
      </c>
      <c r="CR15" s="115">
        <v>1</v>
      </c>
      <c r="CS15" s="169">
        <f>AVERAGE(CR15:CR17)</f>
        <v>1</v>
      </c>
      <c r="CT15" s="148" t="s">
        <v>392</v>
      </c>
      <c r="CU15" s="51" t="s">
        <v>212</v>
      </c>
      <c r="CV15" s="83" t="s">
        <v>306</v>
      </c>
      <c r="CW15" s="53" t="s">
        <v>497</v>
      </c>
      <c r="CX15" s="115">
        <v>1</v>
      </c>
      <c r="CY15" s="169">
        <f>AVERAGE(CX15:CX17)</f>
        <v>1</v>
      </c>
      <c r="CZ15" s="148" t="s">
        <v>392</v>
      </c>
      <c r="DA15" s="51" t="s">
        <v>212</v>
      </c>
      <c r="DB15" s="62" t="s">
        <v>306</v>
      </c>
      <c r="DC15" s="53" t="s">
        <v>523</v>
      </c>
      <c r="DD15" s="115">
        <v>1</v>
      </c>
      <c r="DE15" s="169">
        <f>AVERAGE(DD12:DD28)</f>
        <v>0.93941176470588239</v>
      </c>
      <c r="DF15" s="154" t="s">
        <v>392</v>
      </c>
      <c r="DG15" s="51" t="s">
        <v>212</v>
      </c>
      <c r="DH15" s="62" t="s">
        <v>306</v>
      </c>
      <c r="DI15" s="53" t="s">
        <v>531</v>
      </c>
      <c r="DJ15" s="53" t="s">
        <v>542</v>
      </c>
    </row>
    <row r="16" spans="1:114" s="92" customFormat="1" ht="118.5" customHeight="1" x14ac:dyDescent="0.25">
      <c r="A16" s="281"/>
      <c r="B16" s="226"/>
      <c r="C16" s="261"/>
      <c r="D16" s="262"/>
      <c r="E16" s="134" t="s">
        <v>50</v>
      </c>
      <c r="F16" s="70" t="s">
        <v>103</v>
      </c>
      <c r="G16" s="88">
        <v>43055</v>
      </c>
      <c r="H16" s="89">
        <v>43100</v>
      </c>
      <c r="I16" s="90">
        <f t="shared" si="0"/>
        <v>6.4285714285714288</v>
      </c>
      <c r="J16" s="91">
        <v>1</v>
      </c>
      <c r="K16" s="93" t="s">
        <v>89</v>
      </c>
      <c r="L16" s="244"/>
      <c r="M16" s="70" t="s">
        <v>123</v>
      </c>
      <c r="N16" s="52" t="s">
        <v>121</v>
      </c>
      <c r="O16" s="66" t="s">
        <v>137</v>
      </c>
      <c r="P16" s="53" t="s">
        <v>377</v>
      </c>
      <c r="Q16" s="109">
        <v>1</v>
      </c>
      <c r="R16" s="169"/>
      <c r="S16" s="70" t="s">
        <v>123</v>
      </c>
      <c r="T16" s="52" t="s">
        <v>121</v>
      </c>
      <c r="U16" s="66" t="s">
        <v>155</v>
      </c>
      <c r="V16" s="82" t="s">
        <v>378</v>
      </c>
      <c r="W16" s="186"/>
      <c r="X16" s="188"/>
      <c r="Y16" s="199"/>
      <c r="Z16" s="175"/>
      <c r="AA16" s="176"/>
      <c r="AB16" s="174" t="s">
        <v>123</v>
      </c>
      <c r="AC16" s="174" t="s">
        <v>198</v>
      </c>
      <c r="AD16" s="128">
        <v>1</v>
      </c>
      <c r="AE16" s="169"/>
      <c r="AF16" s="70" t="s">
        <v>381</v>
      </c>
      <c r="AG16" s="52" t="s">
        <v>213</v>
      </c>
      <c r="AH16" s="66" t="s">
        <v>234</v>
      </c>
      <c r="AI16" s="84" t="s">
        <v>379</v>
      </c>
      <c r="AJ16" s="186"/>
      <c r="AK16" s="188"/>
      <c r="AL16" s="196"/>
      <c r="AM16" s="115">
        <v>1</v>
      </c>
      <c r="AN16" s="169"/>
      <c r="AO16" s="70" t="s">
        <v>392</v>
      </c>
      <c r="AP16" s="52" t="s">
        <v>213</v>
      </c>
      <c r="AQ16" s="66" t="s">
        <v>260</v>
      </c>
      <c r="AR16" s="73" t="s">
        <v>380</v>
      </c>
      <c r="AS16" s="186"/>
      <c r="AT16" s="188"/>
      <c r="AU16" s="196"/>
      <c r="AV16" s="115">
        <v>1</v>
      </c>
      <c r="AW16" s="169"/>
      <c r="AX16" s="61" t="s">
        <v>392</v>
      </c>
      <c r="AY16" s="72" t="s">
        <v>213</v>
      </c>
      <c r="AZ16" s="83" t="s">
        <v>291</v>
      </c>
      <c r="BA16" s="86" t="s">
        <v>386</v>
      </c>
      <c r="BB16" s="186"/>
      <c r="BC16" s="188"/>
      <c r="BD16" s="196"/>
      <c r="BE16" s="115">
        <v>1</v>
      </c>
      <c r="BF16" s="169"/>
      <c r="BG16" s="70" t="s">
        <v>392</v>
      </c>
      <c r="BH16" s="52" t="s">
        <v>213</v>
      </c>
      <c r="BI16" s="66" t="s">
        <v>291</v>
      </c>
      <c r="BJ16" s="63" t="s">
        <v>388</v>
      </c>
      <c r="BK16" s="186"/>
      <c r="BL16" s="188"/>
      <c r="BM16" s="196"/>
      <c r="BN16" s="115">
        <v>1</v>
      </c>
      <c r="BO16" s="169"/>
      <c r="BP16" s="61" t="s">
        <v>392</v>
      </c>
      <c r="BQ16" s="72" t="s">
        <v>213</v>
      </c>
      <c r="BR16" s="83" t="s">
        <v>306</v>
      </c>
      <c r="BS16" s="63" t="s">
        <v>391</v>
      </c>
      <c r="BT16" s="186"/>
      <c r="BU16" s="188"/>
      <c r="BV16" s="196"/>
      <c r="BW16" s="115">
        <v>1</v>
      </c>
      <c r="BX16" s="169"/>
      <c r="BY16" s="61" t="s">
        <v>392</v>
      </c>
      <c r="BZ16" s="72" t="s">
        <v>213</v>
      </c>
      <c r="CA16" s="83" t="s">
        <v>306</v>
      </c>
      <c r="CB16" s="63" t="s">
        <v>393</v>
      </c>
      <c r="CC16" s="186"/>
      <c r="CD16" s="188"/>
      <c r="CE16" s="196"/>
      <c r="CF16" s="115">
        <v>1</v>
      </c>
      <c r="CG16" s="169"/>
      <c r="CH16" s="61" t="s">
        <v>392</v>
      </c>
      <c r="CI16" s="72" t="s">
        <v>213</v>
      </c>
      <c r="CJ16" s="83" t="s">
        <v>306</v>
      </c>
      <c r="CK16" s="80" t="s">
        <v>398</v>
      </c>
      <c r="CL16" s="115">
        <v>1</v>
      </c>
      <c r="CM16" s="169"/>
      <c r="CN16" s="142" t="s">
        <v>392</v>
      </c>
      <c r="CO16" s="52" t="s">
        <v>213</v>
      </c>
      <c r="CP16" s="83" t="s">
        <v>306</v>
      </c>
      <c r="CQ16" s="53" t="s">
        <v>469</v>
      </c>
      <c r="CR16" s="115">
        <v>1</v>
      </c>
      <c r="CS16" s="169"/>
      <c r="CT16" s="148" t="s">
        <v>392</v>
      </c>
      <c r="CU16" s="52" t="s">
        <v>213</v>
      </c>
      <c r="CV16" s="83" t="s">
        <v>306</v>
      </c>
      <c r="CW16" s="53" t="s">
        <v>497</v>
      </c>
      <c r="CX16" s="115">
        <v>1</v>
      </c>
      <c r="CY16" s="169"/>
      <c r="CZ16" s="148" t="s">
        <v>392</v>
      </c>
      <c r="DA16" s="52" t="s">
        <v>213</v>
      </c>
      <c r="DB16" s="62" t="s">
        <v>306</v>
      </c>
      <c r="DC16" s="53" t="s">
        <v>523</v>
      </c>
      <c r="DD16" s="115">
        <v>1</v>
      </c>
      <c r="DE16" s="169"/>
      <c r="DF16" s="154" t="s">
        <v>392</v>
      </c>
      <c r="DG16" s="52" t="s">
        <v>213</v>
      </c>
      <c r="DH16" s="62" t="s">
        <v>306</v>
      </c>
      <c r="DI16" s="53" t="s">
        <v>531</v>
      </c>
      <c r="DJ16" s="53" t="s">
        <v>542</v>
      </c>
    </row>
    <row r="17" spans="1:114" s="92" customFormat="1" ht="128.25" customHeight="1" x14ac:dyDescent="0.25">
      <c r="A17" s="281"/>
      <c r="B17" s="226"/>
      <c r="C17" s="261"/>
      <c r="D17" s="262"/>
      <c r="E17" s="134" t="s">
        <v>51</v>
      </c>
      <c r="F17" s="70" t="s">
        <v>118</v>
      </c>
      <c r="G17" s="89">
        <v>43109</v>
      </c>
      <c r="H17" s="89">
        <v>43130</v>
      </c>
      <c r="I17" s="90">
        <f t="shared" si="0"/>
        <v>3</v>
      </c>
      <c r="J17" s="91">
        <v>0</v>
      </c>
      <c r="K17" s="93" t="s">
        <v>104</v>
      </c>
      <c r="L17" s="244"/>
      <c r="M17" s="66" t="s">
        <v>132</v>
      </c>
      <c r="N17" s="66"/>
      <c r="O17" s="66" t="s">
        <v>376</v>
      </c>
      <c r="P17" s="53" t="s">
        <v>377</v>
      </c>
      <c r="Q17" s="109">
        <v>1</v>
      </c>
      <c r="R17" s="169"/>
      <c r="S17" s="66" t="s">
        <v>156</v>
      </c>
      <c r="T17" s="66" t="s">
        <v>157</v>
      </c>
      <c r="U17" s="66" t="s">
        <v>158</v>
      </c>
      <c r="V17" s="82" t="s">
        <v>378</v>
      </c>
      <c r="W17" s="187"/>
      <c r="X17" s="189"/>
      <c r="Y17" s="198"/>
      <c r="Z17" s="175"/>
      <c r="AA17" s="176"/>
      <c r="AB17" s="174" t="s">
        <v>156</v>
      </c>
      <c r="AC17" s="174" t="s">
        <v>200</v>
      </c>
      <c r="AD17" s="128">
        <v>1</v>
      </c>
      <c r="AE17" s="169"/>
      <c r="AF17" s="66" t="s">
        <v>381</v>
      </c>
      <c r="AG17" s="66" t="s">
        <v>214</v>
      </c>
      <c r="AH17" s="66" t="s">
        <v>234</v>
      </c>
      <c r="AI17" s="84" t="s">
        <v>379</v>
      </c>
      <c r="AJ17" s="187"/>
      <c r="AK17" s="189"/>
      <c r="AL17" s="196"/>
      <c r="AM17" s="115">
        <v>1</v>
      </c>
      <c r="AN17" s="169"/>
      <c r="AO17" s="66" t="s">
        <v>392</v>
      </c>
      <c r="AP17" s="66" t="s">
        <v>214</v>
      </c>
      <c r="AQ17" s="66" t="s">
        <v>260</v>
      </c>
      <c r="AR17" s="73" t="s">
        <v>380</v>
      </c>
      <c r="AS17" s="187"/>
      <c r="AT17" s="189"/>
      <c r="AU17" s="196"/>
      <c r="AV17" s="115">
        <v>1</v>
      </c>
      <c r="AW17" s="169"/>
      <c r="AX17" s="61" t="s">
        <v>392</v>
      </c>
      <c r="AY17" s="66" t="s">
        <v>214</v>
      </c>
      <c r="AZ17" s="83" t="s">
        <v>291</v>
      </c>
      <c r="BA17" s="86" t="s">
        <v>386</v>
      </c>
      <c r="BB17" s="187"/>
      <c r="BC17" s="189"/>
      <c r="BD17" s="196"/>
      <c r="BE17" s="115">
        <v>1</v>
      </c>
      <c r="BF17" s="169"/>
      <c r="BG17" s="66" t="s">
        <v>392</v>
      </c>
      <c r="BH17" s="66" t="s">
        <v>214</v>
      </c>
      <c r="BI17" s="66" t="s">
        <v>291</v>
      </c>
      <c r="BJ17" s="63" t="s">
        <v>388</v>
      </c>
      <c r="BK17" s="187"/>
      <c r="BL17" s="189"/>
      <c r="BM17" s="196"/>
      <c r="BN17" s="115">
        <v>1</v>
      </c>
      <c r="BO17" s="169"/>
      <c r="BP17" s="61" t="s">
        <v>392</v>
      </c>
      <c r="BQ17" s="66" t="s">
        <v>214</v>
      </c>
      <c r="BR17" s="83" t="s">
        <v>306</v>
      </c>
      <c r="BS17" s="63" t="s">
        <v>391</v>
      </c>
      <c r="BT17" s="187"/>
      <c r="BU17" s="189"/>
      <c r="BV17" s="196"/>
      <c r="BW17" s="115">
        <v>1</v>
      </c>
      <c r="BX17" s="169"/>
      <c r="BY17" s="61" t="s">
        <v>392</v>
      </c>
      <c r="BZ17" s="66" t="s">
        <v>214</v>
      </c>
      <c r="CA17" s="83" t="s">
        <v>306</v>
      </c>
      <c r="CB17" s="63" t="s">
        <v>393</v>
      </c>
      <c r="CC17" s="187"/>
      <c r="CD17" s="189"/>
      <c r="CE17" s="196"/>
      <c r="CF17" s="115">
        <v>1</v>
      </c>
      <c r="CG17" s="169"/>
      <c r="CH17" s="61" t="s">
        <v>392</v>
      </c>
      <c r="CI17" s="66" t="s">
        <v>214</v>
      </c>
      <c r="CJ17" s="83" t="s">
        <v>306</v>
      </c>
      <c r="CK17" s="80" t="s">
        <v>398</v>
      </c>
      <c r="CL17" s="115">
        <v>1</v>
      </c>
      <c r="CM17" s="169"/>
      <c r="CN17" s="142" t="s">
        <v>392</v>
      </c>
      <c r="CO17" s="138" t="s">
        <v>214</v>
      </c>
      <c r="CP17" s="83" t="s">
        <v>306</v>
      </c>
      <c r="CQ17" s="53" t="s">
        <v>469</v>
      </c>
      <c r="CR17" s="115">
        <v>1</v>
      </c>
      <c r="CS17" s="169"/>
      <c r="CT17" s="148" t="s">
        <v>392</v>
      </c>
      <c r="CU17" s="146" t="s">
        <v>214</v>
      </c>
      <c r="CV17" s="83" t="s">
        <v>306</v>
      </c>
      <c r="CW17" s="53" t="s">
        <v>497</v>
      </c>
      <c r="CX17" s="115">
        <v>1</v>
      </c>
      <c r="CY17" s="169"/>
      <c r="CZ17" s="148" t="s">
        <v>392</v>
      </c>
      <c r="DA17" s="146" t="s">
        <v>214</v>
      </c>
      <c r="DB17" s="62" t="s">
        <v>306</v>
      </c>
      <c r="DC17" s="53" t="s">
        <v>523</v>
      </c>
      <c r="DD17" s="115">
        <v>1</v>
      </c>
      <c r="DE17" s="169"/>
      <c r="DF17" s="154" t="s">
        <v>392</v>
      </c>
      <c r="DG17" s="156" t="s">
        <v>214</v>
      </c>
      <c r="DH17" s="62" t="s">
        <v>306</v>
      </c>
      <c r="DI17" s="53" t="s">
        <v>531</v>
      </c>
      <c r="DJ17" s="53" t="s">
        <v>542</v>
      </c>
    </row>
    <row r="18" spans="1:114" s="92" customFormat="1" ht="120.75" customHeight="1" x14ac:dyDescent="0.25">
      <c r="A18" s="280">
        <v>3</v>
      </c>
      <c r="B18" s="226" t="s">
        <v>183</v>
      </c>
      <c r="C18" s="261" t="s">
        <v>41</v>
      </c>
      <c r="D18" s="262" t="s">
        <v>90</v>
      </c>
      <c r="E18" s="133" t="s">
        <v>49</v>
      </c>
      <c r="F18" s="70" t="s">
        <v>117</v>
      </c>
      <c r="G18" s="89">
        <v>42979</v>
      </c>
      <c r="H18" s="89">
        <v>43008</v>
      </c>
      <c r="I18" s="90">
        <f t="shared" si="0"/>
        <v>4.1428571428571432</v>
      </c>
      <c r="J18" s="91">
        <v>0</v>
      </c>
      <c r="K18" s="74" t="s">
        <v>116</v>
      </c>
      <c r="L18" s="244">
        <f>AVERAGE(J18:J19)</f>
        <v>0</v>
      </c>
      <c r="M18" s="70" t="s">
        <v>124</v>
      </c>
      <c r="N18" s="66"/>
      <c r="O18" s="66" t="s">
        <v>138</v>
      </c>
      <c r="P18" s="53" t="s">
        <v>377</v>
      </c>
      <c r="Q18" s="109">
        <v>1</v>
      </c>
      <c r="R18" s="228">
        <f>AVERAGE(Q18:Q19)</f>
        <v>0.625</v>
      </c>
      <c r="S18" s="70" t="s">
        <v>159</v>
      </c>
      <c r="T18" s="66" t="s">
        <v>160</v>
      </c>
      <c r="U18" s="66" t="s">
        <v>176</v>
      </c>
      <c r="V18" s="82" t="s">
        <v>378</v>
      </c>
      <c r="W18" s="190">
        <v>43216</v>
      </c>
      <c r="X18" s="191" t="s">
        <v>408</v>
      </c>
      <c r="Y18" s="197" t="s">
        <v>189</v>
      </c>
      <c r="Z18" s="175">
        <v>43231</v>
      </c>
      <c r="AA18" s="176">
        <v>20181020341991</v>
      </c>
      <c r="AB18" s="174" t="s">
        <v>201</v>
      </c>
      <c r="AC18" s="174" t="s">
        <v>202</v>
      </c>
      <c r="AD18" s="127">
        <v>1</v>
      </c>
      <c r="AE18" s="228">
        <f>AVERAGE(AD18:AD19)</f>
        <v>0.625</v>
      </c>
      <c r="AF18" s="70" t="s">
        <v>159</v>
      </c>
      <c r="AG18" s="66" t="s">
        <v>235</v>
      </c>
      <c r="AH18" s="66" t="s">
        <v>236</v>
      </c>
      <c r="AI18" s="84" t="s">
        <v>379</v>
      </c>
      <c r="AJ18" s="190">
        <v>43305</v>
      </c>
      <c r="AK18" s="191" t="s">
        <v>407</v>
      </c>
      <c r="AL18" s="230" t="s">
        <v>244</v>
      </c>
      <c r="AM18" s="121">
        <v>1</v>
      </c>
      <c r="AN18" s="228">
        <f>AVERAGE(AM18:AM19)</f>
        <v>0.66664999999999996</v>
      </c>
      <c r="AO18" s="70" t="s">
        <v>381</v>
      </c>
      <c r="AP18" s="66" t="s">
        <v>160</v>
      </c>
      <c r="AQ18" s="66" t="s">
        <v>236</v>
      </c>
      <c r="AR18" s="73" t="s">
        <v>380</v>
      </c>
      <c r="AS18" s="211">
        <v>43384</v>
      </c>
      <c r="AT18" s="213" t="s">
        <v>409</v>
      </c>
      <c r="AU18" s="226" t="s">
        <v>412</v>
      </c>
      <c r="AV18" s="115">
        <v>1</v>
      </c>
      <c r="AW18" s="170">
        <f>AVERAGE(AV18:AV19)</f>
        <v>0.72</v>
      </c>
      <c r="AX18" s="61" t="s">
        <v>381</v>
      </c>
      <c r="AY18" s="66" t="s">
        <v>160</v>
      </c>
      <c r="AZ18" s="62" t="s">
        <v>276</v>
      </c>
      <c r="BA18" s="86" t="s">
        <v>386</v>
      </c>
      <c r="BB18" s="180">
        <v>43504</v>
      </c>
      <c r="BC18" s="183">
        <v>20196200104682</v>
      </c>
      <c r="BD18" s="192" t="s">
        <v>419</v>
      </c>
      <c r="BE18" s="115">
        <v>1</v>
      </c>
      <c r="BF18" s="170">
        <f>AVERAGE(BE18:BE19)</f>
        <v>0.77500000000000002</v>
      </c>
      <c r="BG18" s="70" t="s">
        <v>381</v>
      </c>
      <c r="BH18" s="66" t="s">
        <v>160</v>
      </c>
      <c r="BI18" s="66" t="s">
        <v>321</v>
      </c>
      <c r="BJ18" s="86" t="s">
        <v>388</v>
      </c>
      <c r="BK18" s="180">
        <v>43571</v>
      </c>
      <c r="BL18" s="183">
        <v>20196200371912</v>
      </c>
      <c r="BM18" s="174" t="s">
        <v>426</v>
      </c>
      <c r="BN18" s="115">
        <v>1</v>
      </c>
      <c r="BO18" s="170">
        <f>AVERAGE(BN18:BN19)</f>
        <v>0.83000000000000007</v>
      </c>
      <c r="BP18" s="61" t="s">
        <v>381</v>
      </c>
      <c r="BQ18" s="66" t="s">
        <v>160</v>
      </c>
      <c r="BR18" s="62" t="s">
        <v>321</v>
      </c>
      <c r="BS18" s="53" t="s">
        <v>391</v>
      </c>
      <c r="BT18" s="190">
        <v>43668</v>
      </c>
      <c r="BU18" s="191" t="s">
        <v>434</v>
      </c>
      <c r="BV18" s="200" t="s">
        <v>439</v>
      </c>
      <c r="BW18" s="115">
        <v>1</v>
      </c>
      <c r="BX18" s="170">
        <f>AVERAGE(BW18:BW19)</f>
        <v>0.83000000000000007</v>
      </c>
      <c r="BY18" s="61" t="s">
        <v>381</v>
      </c>
      <c r="BZ18" s="66" t="s">
        <v>160</v>
      </c>
      <c r="CA18" s="62" t="s">
        <v>321</v>
      </c>
      <c r="CB18" s="53" t="s">
        <v>393</v>
      </c>
      <c r="CC18" s="190">
        <v>43763</v>
      </c>
      <c r="CD18" s="191">
        <v>20196201140312</v>
      </c>
      <c r="CE18" s="295" t="s">
        <v>443</v>
      </c>
      <c r="CF18" s="115">
        <v>1</v>
      </c>
      <c r="CG18" s="170">
        <f>AVERAGE(CF18:CF19)</f>
        <v>0.85</v>
      </c>
      <c r="CH18" s="61" t="s">
        <v>381</v>
      </c>
      <c r="CI18" s="66" t="s">
        <v>160</v>
      </c>
      <c r="CJ18" s="62" t="s">
        <v>321</v>
      </c>
      <c r="CK18" s="53" t="s">
        <v>398</v>
      </c>
      <c r="CL18" s="115">
        <v>1</v>
      </c>
      <c r="CM18" s="170">
        <f>AVERAGE(CL18:CL19)</f>
        <v>0.90999999999999992</v>
      </c>
      <c r="CN18" s="142" t="s">
        <v>381</v>
      </c>
      <c r="CO18" s="138" t="s">
        <v>160</v>
      </c>
      <c r="CP18" s="62" t="s">
        <v>321</v>
      </c>
      <c r="CQ18" s="53" t="s">
        <v>469</v>
      </c>
      <c r="CR18" s="115">
        <v>1</v>
      </c>
      <c r="CS18" s="170">
        <f>AVERAGE(CR18:CR19)</f>
        <v>0.92500000000000004</v>
      </c>
      <c r="CT18" s="148" t="s">
        <v>381</v>
      </c>
      <c r="CU18" s="146" t="s">
        <v>160</v>
      </c>
      <c r="CV18" s="62" t="s">
        <v>321</v>
      </c>
      <c r="CW18" s="53" t="s">
        <v>497</v>
      </c>
      <c r="CX18" s="115">
        <v>1</v>
      </c>
      <c r="CY18" s="170">
        <f>AVERAGE(CX18:CX19)</f>
        <v>0.92500000000000004</v>
      </c>
      <c r="CZ18" s="148" t="s">
        <v>381</v>
      </c>
      <c r="DA18" s="146" t="s">
        <v>160</v>
      </c>
      <c r="DB18" s="62" t="s">
        <v>321</v>
      </c>
      <c r="DC18" s="53" t="s">
        <v>523</v>
      </c>
      <c r="DD18" s="115">
        <v>1</v>
      </c>
      <c r="DE18" s="170">
        <f>AVERAGE(DD18:DD19)</f>
        <v>0.9</v>
      </c>
      <c r="DF18" s="154" t="s">
        <v>381</v>
      </c>
      <c r="DG18" s="156" t="s">
        <v>160</v>
      </c>
      <c r="DH18" s="62" t="s">
        <v>321</v>
      </c>
      <c r="DI18" s="53" t="s">
        <v>531</v>
      </c>
      <c r="DJ18" s="53" t="s">
        <v>542</v>
      </c>
    </row>
    <row r="19" spans="1:114" s="92" customFormat="1" ht="325.5" customHeight="1" x14ac:dyDescent="0.25">
      <c r="A19" s="281"/>
      <c r="B19" s="226"/>
      <c r="C19" s="261"/>
      <c r="D19" s="262"/>
      <c r="E19" s="134" t="s">
        <v>50</v>
      </c>
      <c r="F19" s="148" t="s">
        <v>105</v>
      </c>
      <c r="G19" s="89">
        <v>43028</v>
      </c>
      <c r="H19" s="89">
        <v>43819</v>
      </c>
      <c r="I19" s="90">
        <f t="shared" si="0"/>
        <v>113</v>
      </c>
      <c r="J19" s="91">
        <v>0</v>
      </c>
      <c r="K19" s="93" t="s">
        <v>106</v>
      </c>
      <c r="L19" s="244"/>
      <c r="M19" s="70" t="s">
        <v>125</v>
      </c>
      <c r="N19" s="66"/>
      <c r="O19" s="66" t="s">
        <v>139</v>
      </c>
      <c r="P19" s="53" t="s">
        <v>377</v>
      </c>
      <c r="Q19" s="109">
        <v>0.25</v>
      </c>
      <c r="R19" s="228"/>
      <c r="S19" s="70" t="s">
        <v>161</v>
      </c>
      <c r="T19" s="66" t="s">
        <v>162</v>
      </c>
      <c r="U19" s="66" t="s">
        <v>179</v>
      </c>
      <c r="V19" s="82" t="s">
        <v>378</v>
      </c>
      <c r="W19" s="187"/>
      <c r="X19" s="189"/>
      <c r="Y19" s="198"/>
      <c r="Z19" s="175"/>
      <c r="AA19" s="176"/>
      <c r="AB19" s="174"/>
      <c r="AC19" s="174"/>
      <c r="AD19" s="129">
        <v>0.25</v>
      </c>
      <c r="AE19" s="228"/>
      <c r="AF19" s="70" t="s">
        <v>222</v>
      </c>
      <c r="AG19" s="66" t="s">
        <v>402</v>
      </c>
      <c r="AH19" s="66" t="s">
        <v>223</v>
      </c>
      <c r="AI19" s="84" t="s">
        <v>379</v>
      </c>
      <c r="AJ19" s="187"/>
      <c r="AK19" s="189"/>
      <c r="AL19" s="231"/>
      <c r="AM19" s="122">
        <f>(0.1111)*3</f>
        <v>0.33330000000000004</v>
      </c>
      <c r="AN19" s="228"/>
      <c r="AO19" s="70" t="s">
        <v>261</v>
      </c>
      <c r="AP19" s="66" t="s">
        <v>262</v>
      </c>
      <c r="AQ19" s="66" t="s">
        <v>382</v>
      </c>
      <c r="AR19" s="73" t="s">
        <v>380</v>
      </c>
      <c r="AS19" s="212"/>
      <c r="AT19" s="212"/>
      <c r="AU19" s="226"/>
      <c r="AV19" s="116">
        <v>0.44</v>
      </c>
      <c r="AW19" s="170"/>
      <c r="AX19" s="66" t="s">
        <v>272</v>
      </c>
      <c r="AY19" s="66" t="s">
        <v>273</v>
      </c>
      <c r="AZ19" s="66" t="s">
        <v>293</v>
      </c>
      <c r="BA19" s="86" t="s">
        <v>386</v>
      </c>
      <c r="BB19" s="182"/>
      <c r="BC19" s="185"/>
      <c r="BD19" s="192"/>
      <c r="BE19" s="116">
        <v>0.55000000000000004</v>
      </c>
      <c r="BF19" s="170"/>
      <c r="BG19" s="70" t="s">
        <v>307</v>
      </c>
      <c r="BH19" s="66" t="s">
        <v>308</v>
      </c>
      <c r="BI19" s="66" t="s">
        <v>322</v>
      </c>
      <c r="BJ19" s="63" t="s">
        <v>388</v>
      </c>
      <c r="BK19" s="182"/>
      <c r="BL19" s="185"/>
      <c r="BM19" s="174"/>
      <c r="BN19" s="116">
        <v>0.66</v>
      </c>
      <c r="BO19" s="170"/>
      <c r="BP19" s="62" t="s">
        <v>331</v>
      </c>
      <c r="BQ19" s="56" t="s">
        <v>332</v>
      </c>
      <c r="BR19" s="62" t="s">
        <v>350</v>
      </c>
      <c r="BS19" s="53" t="s">
        <v>391</v>
      </c>
      <c r="BT19" s="187"/>
      <c r="BU19" s="189"/>
      <c r="BV19" s="201"/>
      <c r="BW19" s="116">
        <v>0.66</v>
      </c>
      <c r="BX19" s="170"/>
      <c r="BY19" s="66" t="s">
        <v>354</v>
      </c>
      <c r="BZ19" s="68" t="s">
        <v>355</v>
      </c>
      <c r="CA19" s="68" t="s">
        <v>370</v>
      </c>
      <c r="CB19" s="53" t="s">
        <v>393</v>
      </c>
      <c r="CC19" s="187"/>
      <c r="CD19" s="189"/>
      <c r="CE19" s="296"/>
      <c r="CF19" s="116">
        <v>0.7</v>
      </c>
      <c r="CG19" s="170"/>
      <c r="CH19" s="135" t="s">
        <v>452</v>
      </c>
      <c r="CI19" s="135" t="s">
        <v>453</v>
      </c>
      <c r="CJ19" s="66" t="s">
        <v>463</v>
      </c>
      <c r="CK19" s="53" t="s">
        <v>398</v>
      </c>
      <c r="CL19" s="116">
        <v>0.82</v>
      </c>
      <c r="CM19" s="170"/>
      <c r="CN19" s="138" t="s">
        <v>473</v>
      </c>
      <c r="CO19" s="138" t="s">
        <v>474</v>
      </c>
      <c r="CP19" s="138" t="s">
        <v>475</v>
      </c>
      <c r="CQ19" s="53" t="s">
        <v>469</v>
      </c>
      <c r="CR19" s="116">
        <v>0.85</v>
      </c>
      <c r="CS19" s="170"/>
      <c r="CT19" s="146" t="s">
        <v>501</v>
      </c>
      <c r="CU19" s="146" t="s">
        <v>502</v>
      </c>
      <c r="CV19" s="146" t="s">
        <v>503</v>
      </c>
      <c r="CW19" s="53" t="s">
        <v>497</v>
      </c>
      <c r="CX19" s="116">
        <v>0.85</v>
      </c>
      <c r="CY19" s="170"/>
      <c r="CZ19" s="146" t="s">
        <v>517</v>
      </c>
      <c r="DA19" s="146" t="s">
        <v>521</v>
      </c>
      <c r="DB19" s="62" t="s">
        <v>530</v>
      </c>
      <c r="DC19" s="53" t="s">
        <v>523</v>
      </c>
      <c r="DD19" s="116">
        <v>0.8</v>
      </c>
      <c r="DE19" s="170"/>
      <c r="DF19" s="157" t="s">
        <v>533</v>
      </c>
      <c r="DG19" s="157" t="s">
        <v>534</v>
      </c>
      <c r="DH19" s="62" t="s">
        <v>548</v>
      </c>
      <c r="DI19" s="53" t="s">
        <v>531</v>
      </c>
      <c r="DJ19" s="53" t="s">
        <v>542</v>
      </c>
    </row>
    <row r="20" spans="1:114" s="92" customFormat="1" ht="237" customHeight="1" x14ac:dyDescent="0.25">
      <c r="A20" s="280">
        <v>4</v>
      </c>
      <c r="B20" s="226" t="s">
        <v>184</v>
      </c>
      <c r="C20" s="261" t="s">
        <v>42</v>
      </c>
      <c r="D20" s="262" t="s">
        <v>91</v>
      </c>
      <c r="E20" s="133" t="s">
        <v>49</v>
      </c>
      <c r="F20" s="70" t="s">
        <v>107</v>
      </c>
      <c r="G20" s="89">
        <v>43101</v>
      </c>
      <c r="H20" s="89">
        <v>43220</v>
      </c>
      <c r="I20" s="90">
        <f t="shared" si="0"/>
        <v>17</v>
      </c>
      <c r="J20" s="91">
        <v>0</v>
      </c>
      <c r="K20" s="74" t="s">
        <v>109</v>
      </c>
      <c r="L20" s="76">
        <f>AVERAGE(J20:J20)</f>
        <v>0</v>
      </c>
      <c r="M20" s="66" t="s">
        <v>132</v>
      </c>
      <c r="N20" s="66"/>
      <c r="O20" s="66" t="s">
        <v>376</v>
      </c>
      <c r="P20" s="53" t="s">
        <v>377</v>
      </c>
      <c r="Q20" s="109">
        <v>1</v>
      </c>
      <c r="R20" s="228">
        <f>AVERAGE(Q20:Q21)</f>
        <v>0.5</v>
      </c>
      <c r="S20" s="66" t="s">
        <v>163</v>
      </c>
      <c r="T20" s="66" t="s">
        <v>164</v>
      </c>
      <c r="U20" s="66" t="s">
        <v>165</v>
      </c>
      <c r="V20" s="82" t="s">
        <v>378</v>
      </c>
      <c r="W20" s="190">
        <v>43216</v>
      </c>
      <c r="X20" s="191" t="s">
        <v>408</v>
      </c>
      <c r="Y20" s="197" t="s">
        <v>190</v>
      </c>
      <c r="Z20" s="175">
        <v>43231</v>
      </c>
      <c r="AA20" s="176">
        <v>20181020341991</v>
      </c>
      <c r="AB20" s="174" t="s">
        <v>163</v>
      </c>
      <c r="AC20" s="174" t="s">
        <v>164</v>
      </c>
      <c r="AD20" s="130">
        <v>1</v>
      </c>
      <c r="AE20" s="228">
        <f>AVERAGE(AD20:AD21)</f>
        <v>0.75</v>
      </c>
      <c r="AF20" s="66" t="s">
        <v>221</v>
      </c>
      <c r="AG20" s="66" t="s">
        <v>164</v>
      </c>
      <c r="AH20" s="66" t="s">
        <v>165</v>
      </c>
      <c r="AI20" s="84" t="s">
        <v>379</v>
      </c>
      <c r="AJ20" s="190">
        <v>43305</v>
      </c>
      <c r="AK20" s="191" t="s">
        <v>407</v>
      </c>
      <c r="AL20" s="227" t="s">
        <v>241</v>
      </c>
      <c r="AM20" s="121">
        <v>1</v>
      </c>
      <c r="AN20" s="228">
        <f>AVERAGE(AM20:AM21)</f>
        <v>0.85</v>
      </c>
      <c r="AO20" s="66" t="s">
        <v>381</v>
      </c>
      <c r="AP20" s="66" t="s">
        <v>396</v>
      </c>
      <c r="AQ20" s="66" t="s">
        <v>385</v>
      </c>
      <c r="AR20" s="73" t="s">
        <v>380</v>
      </c>
      <c r="AS20" s="211">
        <v>43384</v>
      </c>
      <c r="AT20" s="213" t="s">
        <v>409</v>
      </c>
      <c r="AU20" s="226" t="s">
        <v>413</v>
      </c>
      <c r="AV20" s="115">
        <v>1</v>
      </c>
      <c r="AW20" s="170">
        <f>AVERAGE(AV20:AV21)</f>
        <v>1</v>
      </c>
      <c r="AX20" s="61" t="s">
        <v>381</v>
      </c>
      <c r="AY20" s="61" t="s">
        <v>396</v>
      </c>
      <c r="AZ20" s="68" t="s">
        <v>294</v>
      </c>
      <c r="BA20" s="86" t="s">
        <v>386</v>
      </c>
      <c r="BB20" s="180">
        <v>43504</v>
      </c>
      <c r="BC20" s="183">
        <v>20196200104682</v>
      </c>
      <c r="BD20" s="192" t="s">
        <v>420</v>
      </c>
      <c r="BE20" s="115">
        <v>1</v>
      </c>
      <c r="BF20" s="170">
        <f>AVERAGE(BE20:BE21)</f>
        <v>1</v>
      </c>
      <c r="BG20" s="66" t="s">
        <v>381</v>
      </c>
      <c r="BH20" s="66" t="s">
        <v>396</v>
      </c>
      <c r="BI20" s="66" t="s">
        <v>336</v>
      </c>
      <c r="BJ20" s="63" t="s">
        <v>388</v>
      </c>
      <c r="BK20" s="180">
        <v>43571</v>
      </c>
      <c r="BL20" s="183">
        <v>20196200371912</v>
      </c>
      <c r="BM20" s="174" t="s">
        <v>427</v>
      </c>
      <c r="BN20" s="115">
        <v>1</v>
      </c>
      <c r="BO20" s="170">
        <f>AVERAGE(BN20:BN21)</f>
        <v>1</v>
      </c>
      <c r="BP20" s="62" t="s">
        <v>335</v>
      </c>
      <c r="BQ20" s="61" t="s">
        <v>396</v>
      </c>
      <c r="BR20" s="62" t="s">
        <v>351</v>
      </c>
      <c r="BS20" s="53" t="s">
        <v>391</v>
      </c>
      <c r="BT20" s="190">
        <v>43668</v>
      </c>
      <c r="BU20" s="191" t="s">
        <v>433</v>
      </c>
      <c r="BV20" s="197" t="s">
        <v>440</v>
      </c>
      <c r="BW20" s="115">
        <v>1</v>
      </c>
      <c r="BX20" s="170">
        <f>AVERAGE(BW20:BW21)</f>
        <v>1</v>
      </c>
      <c r="BY20" s="81" t="s">
        <v>395</v>
      </c>
      <c r="BZ20" s="61" t="s">
        <v>396</v>
      </c>
      <c r="CA20" s="68" t="s">
        <v>394</v>
      </c>
      <c r="CB20" s="63" t="s">
        <v>393</v>
      </c>
      <c r="CC20" s="190">
        <v>43668</v>
      </c>
      <c r="CD20" s="191">
        <v>20196200766742</v>
      </c>
      <c r="CE20" s="197" t="s">
        <v>444</v>
      </c>
      <c r="CF20" s="115">
        <v>1</v>
      </c>
      <c r="CG20" s="170">
        <f>AVERAGE(CF20:CF21)</f>
        <v>1</v>
      </c>
      <c r="CH20" s="81" t="s">
        <v>395</v>
      </c>
      <c r="CI20" s="61" t="s">
        <v>396</v>
      </c>
      <c r="CJ20" s="68" t="s">
        <v>394</v>
      </c>
      <c r="CK20" s="80" t="s">
        <v>398</v>
      </c>
      <c r="CL20" s="115">
        <v>1</v>
      </c>
      <c r="CM20" s="170">
        <f>AVERAGE(CL20:CL21)</f>
        <v>1</v>
      </c>
      <c r="CN20" s="81" t="s">
        <v>395</v>
      </c>
      <c r="CO20" s="142" t="s">
        <v>396</v>
      </c>
      <c r="CP20" s="141" t="s">
        <v>394</v>
      </c>
      <c r="CQ20" s="53" t="s">
        <v>469</v>
      </c>
      <c r="CR20" s="115">
        <v>1</v>
      </c>
      <c r="CS20" s="170">
        <f>AVERAGE(CR20:CR21)</f>
        <v>1</v>
      </c>
      <c r="CT20" s="81" t="s">
        <v>395</v>
      </c>
      <c r="CU20" s="148" t="s">
        <v>396</v>
      </c>
      <c r="CV20" s="147" t="s">
        <v>394</v>
      </c>
      <c r="CW20" s="53" t="s">
        <v>497</v>
      </c>
      <c r="CX20" s="115">
        <v>1</v>
      </c>
      <c r="CY20" s="170">
        <f>AVERAGE(CX20:CX21)</f>
        <v>1</v>
      </c>
      <c r="CZ20" s="146" t="s">
        <v>395</v>
      </c>
      <c r="DA20" s="148" t="s">
        <v>396</v>
      </c>
      <c r="DB20" s="147" t="s">
        <v>394</v>
      </c>
      <c r="DC20" s="53" t="s">
        <v>523</v>
      </c>
      <c r="DD20" s="115">
        <v>1</v>
      </c>
      <c r="DE20" s="170">
        <f>AVERAGE(DD20:DD21)</f>
        <v>1</v>
      </c>
      <c r="DF20" s="156" t="s">
        <v>395</v>
      </c>
      <c r="DG20" s="154" t="s">
        <v>396</v>
      </c>
      <c r="DH20" s="165" t="s">
        <v>545</v>
      </c>
      <c r="DI20" s="53" t="s">
        <v>531</v>
      </c>
      <c r="DJ20" s="53" t="s">
        <v>542</v>
      </c>
    </row>
    <row r="21" spans="1:114" s="92" customFormat="1" ht="116.25" customHeight="1" x14ac:dyDescent="0.25">
      <c r="A21" s="280"/>
      <c r="B21" s="226"/>
      <c r="C21" s="261"/>
      <c r="D21" s="262"/>
      <c r="E21" s="134" t="s">
        <v>50</v>
      </c>
      <c r="F21" s="70" t="s">
        <v>115</v>
      </c>
      <c r="G21" s="89">
        <v>43220</v>
      </c>
      <c r="H21" s="89">
        <v>43465</v>
      </c>
      <c r="I21" s="90">
        <f t="shared" si="0"/>
        <v>35</v>
      </c>
      <c r="J21" s="91">
        <v>0</v>
      </c>
      <c r="K21" s="74" t="s">
        <v>108</v>
      </c>
      <c r="L21" s="76"/>
      <c r="M21" s="66" t="s">
        <v>132</v>
      </c>
      <c r="N21" s="66"/>
      <c r="O21" s="66" t="s">
        <v>376</v>
      </c>
      <c r="P21" s="53" t="s">
        <v>377</v>
      </c>
      <c r="Q21" s="109">
        <v>0</v>
      </c>
      <c r="R21" s="228"/>
      <c r="S21" s="66" t="s">
        <v>132</v>
      </c>
      <c r="T21" s="66"/>
      <c r="U21" s="66" t="s">
        <v>376</v>
      </c>
      <c r="V21" s="82" t="s">
        <v>378</v>
      </c>
      <c r="W21" s="187"/>
      <c r="X21" s="189"/>
      <c r="Y21" s="198"/>
      <c r="Z21" s="175"/>
      <c r="AA21" s="176"/>
      <c r="AB21" s="174" t="s">
        <v>203</v>
      </c>
      <c r="AC21" s="174" t="s">
        <v>204</v>
      </c>
      <c r="AD21" s="129">
        <v>0.5</v>
      </c>
      <c r="AE21" s="228"/>
      <c r="AF21" s="66" t="s">
        <v>224</v>
      </c>
      <c r="AG21" s="66" t="s">
        <v>215</v>
      </c>
      <c r="AH21" s="66" t="s">
        <v>225</v>
      </c>
      <c r="AI21" s="84" t="s">
        <v>379</v>
      </c>
      <c r="AJ21" s="187"/>
      <c r="AK21" s="189"/>
      <c r="AL21" s="227"/>
      <c r="AM21" s="121">
        <v>0.7</v>
      </c>
      <c r="AN21" s="228"/>
      <c r="AO21" s="66" t="s">
        <v>263</v>
      </c>
      <c r="AP21" s="66" t="s">
        <v>264</v>
      </c>
      <c r="AQ21" s="66" t="s">
        <v>266</v>
      </c>
      <c r="AR21" s="73" t="s">
        <v>380</v>
      </c>
      <c r="AS21" s="212"/>
      <c r="AT21" s="212"/>
      <c r="AU21" s="226"/>
      <c r="AV21" s="115">
        <v>1</v>
      </c>
      <c r="AW21" s="170"/>
      <c r="AX21" s="69" t="s">
        <v>277</v>
      </c>
      <c r="AY21" s="69" t="s">
        <v>278</v>
      </c>
      <c r="AZ21" s="66" t="s">
        <v>295</v>
      </c>
      <c r="BA21" s="86" t="s">
        <v>386</v>
      </c>
      <c r="BB21" s="182"/>
      <c r="BC21" s="185"/>
      <c r="BD21" s="192"/>
      <c r="BE21" s="115">
        <v>1</v>
      </c>
      <c r="BF21" s="170"/>
      <c r="BG21" s="66" t="s">
        <v>309</v>
      </c>
      <c r="BH21" s="66" t="s">
        <v>310</v>
      </c>
      <c r="BI21" s="66" t="s">
        <v>311</v>
      </c>
      <c r="BJ21" s="63" t="s">
        <v>388</v>
      </c>
      <c r="BK21" s="182"/>
      <c r="BL21" s="185"/>
      <c r="BM21" s="174"/>
      <c r="BN21" s="115">
        <v>1</v>
      </c>
      <c r="BO21" s="170"/>
      <c r="BP21" s="66" t="s">
        <v>333</v>
      </c>
      <c r="BQ21" s="62" t="s">
        <v>334</v>
      </c>
      <c r="BR21" s="61" t="s">
        <v>346</v>
      </c>
      <c r="BS21" s="53" t="s">
        <v>391</v>
      </c>
      <c r="BT21" s="187"/>
      <c r="BU21" s="189"/>
      <c r="BV21" s="198"/>
      <c r="BW21" s="115">
        <v>1</v>
      </c>
      <c r="BX21" s="170"/>
      <c r="BY21" s="81" t="s">
        <v>395</v>
      </c>
      <c r="BZ21" s="62" t="s">
        <v>334</v>
      </c>
      <c r="CA21" s="68" t="s">
        <v>394</v>
      </c>
      <c r="CB21" s="63" t="s">
        <v>393</v>
      </c>
      <c r="CC21" s="187"/>
      <c r="CD21" s="189"/>
      <c r="CE21" s="198"/>
      <c r="CF21" s="115">
        <v>1</v>
      </c>
      <c r="CG21" s="170"/>
      <c r="CH21" s="81" t="s">
        <v>395</v>
      </c>
      <c r="CI21" s="62" t="s">
        <v>334</v>
      </c>
      <c r="CJ21" s="68" t="s">
        <v>394</v>
      </c>
      <c r="CK21" s="80" t="s">
        <v>398</v>
      </c>
      <c r="CL21" s="115">
        <v>1</v>
      </c>
      <c r="CM21" s="170"/>
      <c r="CN21" s="81" t="s">
        <v>395</v>
      </c>
      <c r="CO21" s="138" t="s">
        <v>334</v>
      </c>
      <c r="CP21" s="141" t="s">
        <v>394</v>
      </c>
      <c r="CQ21" s="53" t="s">
        <v>469</v>
      </c>
      <c r="CR21" s="115">
        <v>1</v>
      </c>
      <c r="CS21" s="170"/>
      <c r="CT21" s="81" t="s">
        <v>395</v>
      </c>
      <c r="CU21" s="146" t="s">
        <v>334</v>
      </c>
      <c r="CV21" s="147" t="s">
        <v>394</v>
      </c>
      <c r="CW21" s="53" t="s">
        <v>497</v>
      </c>
      <c r="CX21" s="115">
        <v>1</v>
      </c>
      <c r="CY21" s="170"/>
      <c r="CZ21" s="146" t="s">
        <v>395</v>
      </c>
      <c r="DA21" s="146" t="s">
        <v>334</v>
      </c>
      <c r="DB21" s="147" t="s">
        <v>394</v>
      </c>
      <c r="DC21" s="53" t="s">
        <v>523</v>
      </c>
      <c r="DD21" s="115">
        <v>1</v>
      </c>
      <c r="DE21" s="170"/>
      <c r="DF21" s="156" t="s">
        <v>395</v>
      </c>
      <c r="DG21" s="156" t="s">
        <v>334</v>
      </c>
      <c r="DH21" s="165" t="s">
        <v>394</v>
      </c>
      <c r="DI21" s="53" t="s">
        <v>531</v>
      </c>
      <c r="DJ21" s="53" t="s">
        <v>542</v>
      </c>
    </row>
    <row r="22" spans="1:114" s="92" customFormat="1" ht="409.5" x14ac:dyDescent="0.25">
      <c r="A22" s="95">
        <v>5</v>
      </c>
      <c r="B22" s="70" t="s">
        <v>185</v>
      </c>
      <c r="C22" s="96" t="s">
        <v>43</v>
      </c>
      <c r="D22" s="61" t="s">
        <v>110</v>
      </c>
      <c r="E22" s="133" t="s">
        <v>49</v>
      </c>
      <c r="F22" s="148" t="s">
        <v>119</v>
      </c>
      <c r="G22" s="88">
        <v>42979</v>
      </c>
      <c r="H22" s="88">
        <v>43830</v>
      </c>
      <c r="I22" s="90">
        <f>(H22-G22)/7</f>
        <v>121.57142857142857</v>
      </c>
      <c r="J22" s="91">
        <v>0</v>
      </c>
      <c r="K22" s="74" t="s">
        <v>111</v>
      </c>
      <c r="L22" s="76">
        <f>AVERAGE(J22:J22)</f>
        <v>0</v>
      </c>
      <c r="M22" s="66" t="s">
        <v>132</v>
      </c>
      <c r="N22" s="66"/>
      <c r="O22" s="66" t="s">
        <v>376</v>
      </c>
      <c r="P22" s="53" t="s">
        <v>377</v>
      </c>
      <c r="Q22" s="109">
        <v>0</v>
      </c>
      <c r="R22" s="107">
        <f>AVERAGE(Q22)</f>
        <v>0</v>
      </c>
      <c r="S22" s="66" t="s">
        <v>175</v>
      </c>
      <c r="T22" s="66"/>
      <c r="U22" s="66" t="s">
        <v>166</v>
      </c>
      <c r="V22" s="82" t="s">
        <v>378</v>
      </c>
      <c r="W22" s="58">
        <v>43216</v>
      </c>
      <c r="X22" s="57" t="s">
        <v>408</v>
      </c>
      <c r="Y22" s="66" t="s">
        <v>191</v>
      </c>
      <c r="Z22" s="58">
        <v>43231</v>
      </c>
      <c r="AA22" s="57">
        <v>20181020341991</v>
      </c>
      <c r="AB22" s="66" t="s">
        <v>175</v>
      </c>
      <c r="AC22" s="66" t="s">
        <v>206</v>
      </c>
      <c r="AD22" s="131">
        <v>0</v>
      </c>
      <c r="AE22" s="107">
        <f>AVERAGE(AD22)</f>
        <v>0</v>
      </c>
      <c r="AF22" s="66" t="s">
        <v>216</v>
      </c>
      <c r="AG22" s="66" t="s">
        <v>217</v>
      </c>
      <c r="AH22" s="66" t="s">
        <v>205</v>
      </c>
      <c r="AI22" s="84" t="s">
        <v>379</v>
      </c>
      <c r="AJ22" s="111">
        <v>43305</v>
      </c>
      <c r="AK22" s="64" t="s">
        <v>407</v>
      </c>
      <c r="AL22" s="71" t="s">
        <v>191</v>
      </c>
      <c r="AM22" s="123">
        <v>1</v>
      </c>
      <c r="AN22" s="107">
        <f>AVERAGE(AM22)</f>
        <v>1</v>
      </c>
      <c r="AO22" s="66" t="s">
        <v>250</v>
      </c>
      <c r="AP22" s="66" t="s">
        <v>251</v>
      </c>
      <c r="AQ22" s="66" t="s">
        <v>254</v>
      </c>
      <c r="AR22" s="73" t="s">
        <v>380</v>
      </c>
      <c r="AS22" s="114">
        <v>43384</v>
      </c>
      <c r="AT22" s="74" t="s">
        <v>409</v>
      </c>
      <c r="AU22" s="70" t="s">
        <v>414</v>
      </c>
      <c r="AV22" s="115">
        <v>1</v>
      </c>
      <c r="AW22" s="118">
        <f>AVERAGE(AV22)</f>
        <v>1</v>
      </c>
      <c r="AX22" s="69" t="s">
        <v>279</v>
      </c>
      <c r="AY22" s="69"/>
      <c r="AZ22" s="66" t="s">
        <v>296</v>
      </c>
      <c r="BA22" s="85" t="s">
        <v>386</v>
      </c>
      <c r="BB22" s="77">
        <v>43504</v>
      </c>
      <c r="BC22" s="78">
        <v>20196200104682</v>
      </c>
      <c r="BD22" s="67" t="s">
        <v>421</v>
      </c>
      <c r="BE22" s="117">
        <v>0.39700000000000002</v>
      </c>
      <c r="BF22" s="118">
        <f>AVERAGE(BE22)</f>
        <v>0.39700000000000002</v>
      </c>
      <c r="BG22" s="66" t="s">
        <v>316</v>
      </c>
      <c r="BH22" s="66" t="s">
        <v>317</v>
      </c>
      <c r="BI22" s="66" t="s">
        <v>323</v>
      </c>
      <c r="BJ22" s="53" t="s">
        <v>388</v>
      </c>
      <c r="BK22" s="77">
        <v>43571</v>
      </c>
      <c r="BL22" s="78">
        <v>20196200371912</v>
      </c>
      <c r="BM22" s="66" t="s">
        <v>428</v>
      </c>
      <c r="BN22" s="117">
        <v>0.39700000000000002</v>
      </c>
      <c r="BO22" s="118">
        <f>AVERAGE(BN22)</f>
        <v>0.39700000000000002</v>
      </c>
      <c r="BP22" s="66" t="s">
        <v>337</v>
      </c>
      <c r="BQ22" s="62" t="s">
        <v>338</v>
      </c>
      <c r="BR22" s="61" t="s">
        <v>352</v>
      </c>
      <c r="BS22" s="53" t="s">
        <v>391</v>
      </c>
      <c r="BT22" s="58">
        <v>43668</v>
      </c>
      <c r="BU22" s="57" t="s">
        <v>372</v>
      </c>
      <c r="BV22" s="66" t="s">
        <v>441</v>
      </c>
      <c r="BW22" s="117">
        <v>0.39700000000000002</v>
      </c>
      <c r="BX22" s="118">
        <f>AVERAGE(BW22)</f>
        <v>0.39700000000000002</v>
      </c>
      <c r="BY22" s="66" t="s">
        <v>356</v>
      </c>
      <c r="BZ22" s="62" t="s">
        <v>357</v>
      </c>
      <c r="CA22" s="54" t="s">
        <v>524</v>
      </c>
      <c r="CB22" s="53" t="s">
        <v>393</v>
      </c>
      <c r="CC22" s="58">
        <v>43763</v>
      </c>
      <c r="CD22" s="57">
        <v>20196201140312</v>
      </c>
      <c r="CE22" s="66" t="s">
        <v>445</v>
      </c>
      <c r="CF22" s="117">
        <v>0.39700000000000002</v>
      </c>
      <c r="CG22" s="118">
        <f>AVERAGE(CF22)</f>
        <v>0.39700000000000002</v>
      </c>
      <c r="CH22" s="146" t="s">
        <v>454</v>
      </c>
      <c r="CI22" s="146" t="s">
        <v>455</v>
      </c>
      <c r="CJ22" s="70" t="s">
        <v>467</v>
      </c>
      <c r="CK22" s="53" t="s">
        <v>398</v>
      </c>
      <c r="CL22" s="117">
        <v>0.39700000000000002</v>
      </c>
      <c r="CM22" s="139">
        <f>AVERAGE(CL22)</f>
        <v>0.39700000000000002</v>
      </c>
      <c r="CN22" s="138" t="s">
        <v>476</v>
      </c>
      <c r="CO22" s="138" t="s">
        <v>477</v>
      </c>
      <c r="CP22" s="142" t="s">
        <v>478</v>
      </c>
      <c r="CQ22" s="53" t="s">
        <v>469</v>
      </c>
      <c r="CR22" s="117">
        <v>0.41</v>
      </c>
      <c r="CS22" s="145">
        <f>AVERAGE(CR22)</f>
        <v>0.41</v>
      </c>
      <c r="CT22" s="146" t="s">
        <v>504</v>
      </c>
      <c r="CU22" s="146" t="s">
        <v>505</v>
      </c>
      <c r="CV22" s="148" t="s">
        <v>506</v>
      </c>
      <c r="CW22" s="53" t="s">
        <v>497</v>
      </c>
      <c r="CX22" s="117">
        <v>0.41</v>
      </c>
      <c r="CY22" s="145">
        <f>AVERAGE(CX22)</f>
        <v>0.41</v>
      </c>
      <c r="CZ22" s="152" t="s">
        <v>518</v>
      </c>
      <c r="DA22" s="146" t="s">
        <v>519</v>
      </c>
      <c r="DB22" s="148" t="s">
        <v>526</v>
      </c>
      <c r="DC22" s="53" t="s">
        <v>523</v>
      </c>
      <c r="DD22" s="117">
        <v>1</v>
      </c>
      <c r="DE22" s="163">
        <f>AVERAGE(DD22)</f>
        <v>1</v>
      </c>
      <c r="DF22" s="152" t="s">
        <v>538</v>
      </c>
      <c r="DG22" s="158" t="s">
        <v>539</v>
      </c>
      <c r="DH22" s="166" t="s">
        <v>556</v>
      </c>
      <c r="DI22" s="53" t="s">
        <v>531</v>
      </c>
      <c r="DJ22" s="53" t="s">
        <v>542</v>
      </c>
    </row>
    <row r="23" spans="1:114" s="99" customFormat="1" ht="163.5" customHeight="1" x14ac:dyDescent="0.25">
      <c r="A23" s="280">
        <v>6</v>
      </c>
      <c r="B23" s="226" t="s">
        <v>186</v>
      </c>
      <c r="C23" s="261" t="s">
        <v>44</v>
      </c>
      <c r="D23" s="262" t="s">
        <v>113</v>
      </c>
      <c r="E23" s="133" t="s">
        <v>49</v>
      </c>
      <c r="F23" s="70" t="s">
        <v>81</v>
      </c>
      <c r="G23" s="88">
        <v>42979</v>
      </c>
      <c r="H23" s="88">
        <v>43038</v>
      </c>
      <c r="I23" s="97">
        <f>(H23-G23)/7</f>
        <v>8.4285714285714288</v>
      </c>
      <c r="J23" s="91">
        <v>0.85</v>
      </c>
      <c r="K23" s="98" t="s">
        <v>82</v>
      </c>
      <c r="L23" s="244">
        <f>AVERAGE(J23:J24)</f>
        <v>0.42499999999999999</v>
      </c>
      <c r="M23" s="70" t="s">
        <v>140</v>
      </c>
      <c r="N23" s="66" t="s">
        <v>141</v>
      </c>
      <c r="O23" s="66" t="s">
        <v>142</v>
      </c>
      <c r="P23" s="53" t="s">
        <v>377</v>
      </c>
      <c r="Q23" s="109">
        <v>1</v>
      </c>
      <c r="R23" s="228">
        <f>AVERAGE(Q23:Q24)</f>
        <v>0.75</v>
      </c>
      <c r="S23" s="70" t="s">
        <v>167</v>
      </c>
      <c r="T23" s="66" t="s">
        <v>141</v>
      </c>
      <c r="U23" s="66" t="s">
        <v>177</v>
      </c>
      <c r="V23" s="82" t="s">
        <v>378</v>
      </c>
      <c r="W23" s="175">
        <v>43216</v>
      </c>
      <c r="X23" s="191" t="s">
        <v>408</v>
      </c>
      <c r="Y23" s="197" t="s">
        <v>207</v>
      </c>
      <c r="Z23" s="175">
        <v>43231</v>
      </c>
      <c r="AA23" s="176">
        <v>20181020341991</v>
      </c>
      <c r="AB23" s="174" t="s">
        <v>207</v>
      </c>
      <c r="AC23" s="174" t="s">
        <v>208</v>
      </c>
      <c r="AD23" s="130">
        <v>1</v>
      </c>
      <c r="AE23" s="228">
        <f>AVERAGE(AD23:AD24)</f>
        <v>0.75</v>
      </c>
      <c r="AF23" s="70" t="s">
        <v>226</v>
      </c>
      <c r="AG23" s="66" t="s">
        <v>218</v>
      </c>
      <c r="AH23" s="66" t="s">
        <v>232</v>
      </c>
      <c r="AI23" s="84" t="s">
        <v>379</v>
      </c>
      <c r="AJ23" s="190">
        <v>43305</v>
      </c>
      <c r="AK23" s="191" t="s">
        <v>407</v>
      </c>
      <c r="AL23" s="224" t="s">
        <v>252</v>
      </c>
      <c r="AM23" s="124">
        <v>1</v>
      </c>
      <c r="AN23" s="228">
        <f>AVERAGE(AM23:AM24)</f>
        <v>0.875</v>
      </c>
      <c r="AO23" s="70" t="s">
        <v>387</v>
      </c>
      <c r="AP23" s="66" t="s">
        <v>384</v>
      </c>
      <c r="AQ23" s="66" t="s">
        <v>383</v>
      </c>
      <c r="AR23" s="73" t="s">
        <v>380</v>
      </c>
      <c r="AS23" s="211">
        <v>43384</v>
      </c>
      <c r="AT23" s="213" t="s">
        <v>409</v>
      </c>
      <c r="AU23" s="226" t="s">
        <v>415</v>
      </c>
      <c r="AV23" s="119">
        <v>1</v>
      </c>
      <c r="AW23" s="170">
        <f>AVERAGE(AV23:AV24)</f>
        <v>1</v>
      </c>
      <c r="AX23" s="68" t="s">
        <v>387</v>
      </c>
      <c r="AY23" s="66" t="s">
        <v>384</v>
      </c>
      <c r="AZ23" s="66" t="s">
        <v>383</v>
      </c>
      <c r="BA23" s="85" t="s">
        <v>386</v>
      </c>
      <c r="BB23" s="180">
        <v>43504</v>
      </c>
      <c r="BC23" s="183">
        <v>20196200104682</v>
      </c>
      <c r="BD23" s="192" t="s">
        <v>422</v>
      </c>
      <c r="BE23" s="119">
        <v>1</v>
      </c>
      <c r="BF23" s="170">
        <f>AVERAGE(BE23:BE24)</f>
        <v>1</v>
      </c>
      <c r="BG23" s="70" t="s">
        <v>387</v>
      </c>
      <c r="BH23" s="66" t="s">
        <v>384</v>
      </c>
      <c r="BI23" s="66" t="s">
        <v>383</v>
      </c>
      <c r="BJ23" s="53" t="s">
        <v>388</v>
      </c>
      <c r="BK23" s="180">
        <v>43571</v>
      </c>
      <c r="BL23" s="183">
        <v>20196200371912</v>
      </c>
      <c r="BM23" s="174" t="s">
        <v>429</v>
      </c>
      <c r="BN23" s="119">
        <v>1</v>
      </c>
      <c r="BO23" s="170">
        <f>AVERAGE(BN23:BN24)</f>
        <v>0.83000000000000007</v>
      </c>
      <c r="BP23" s="68" t="s">
        <v>387</v>
      </c>
      <c r="BQ23" s="66" t="s">
        <v>384</v>
      </c>
      <c r="BR23" s="66" t="s">
        <v>383</v>
      </c>
      <c r="BS23" s="53" t="s">
        <v>391</v>
      </c>
      <c r="BT23" s="190">
        <v>43668</v>
      </c>
      <c r="BU23" s="293" t="s">
        <v>436</v>
      </c>
      <c r="BV23" s="197" t="s">
        <v>435</v>
      </c>
      <c r="BW23" s="119">
        <v>1</v>
      </c>
      <c r="BX23" s="170">
        <f>AVERAGE(BW23:BW24)</f>
        <v>0.83000000000000007</v>
      </c>
      <c r="BY23" s="68" t="s">
        <v>387</v>
      </c>
      <c r="BZ23" s="66" t="s">
        <v>384</v>
      </c>
      <c r="CA23" s="66" t="s">
        <v>383</v>
      </c>
      <c r="CB23" s="53" t="s">
        <v>393</v>
      </c>
      <c r="CC23" s="190">
        <v>43763</v>
      </c>
      <c r="CD23" s="191">
        <v>20196201140312</v>
      </c>
      <c r="CE23" s="197" t="s">
        <v>446</v>
      </c>
      <c r="CF23" s="119">
        <v>1</v>
      </c>
      <c r="CG23" s="170">
        <f>AVERAGE(CF23:CF24)</f>
        <v>0.83000000000000007</v>
      </c>
      <c r="CH23" s="68" t="s">
        <v>387</v>
      </c>
      <c r="CI23" s="66" t="s">
        <v>384</v>
      </c>
      <c r="CJ23" s="66" t="s">
        <v>464</v>
      </c>
      <c r="CK23" s="53" t="s">
        <v>398</v>
      </c>
      <c r="CL23" s="119">
        <v>1</v>
      </c>
      <c r="CM23" s="170">
        <f>AVERAGE(CL23:CL24)</f>
        <v>0.90999999999999992</v>
      </c>
      <c r="CN23" s="138" t="s">
        <v>387</v>
      </c>
      <c r="CO23" s="138" t="s">
        <v>384</v>
      </c>
      <c r="CP23" s="138" t="s">
        <v>464</v>
      </c>
      <c r="CQ23" s="53" t="s">
        <v>469</v>
      </c>
      <c r="CR23" s="119">
        <v>1</v>
      </c>
      <c r="CS23" s="170">
        <f>AVERAGE(CR23:CR24)</f>
        <v>0.90999999999999992</v>
      </c>
      <c r="CT23" s="146" t="s">
        <v>387</v>
      </c>
      <c r="CU23" s="146" t="s">
        <v>384</v>
      </c>
      <c r="CV23" s="146" t="s">
        <v>464</v>
      </c>
      <c r="CW23" s="53" t="s">
        <v>497</v>
      </c>
      <c r="CX23" s="119">
        <v>1</v>
      </c>
      <c r="CY23" s="170">
        <f>AVERAGE(CX23:CX24)</f>
        <v>0.90999999999999992</v>
      </c>
      <c r="CZ23" s="146" t="s">
        <v>387</v>
      </c>
      <c r="DA23" s="146" t="s">
        <v>384</v>
      </c>
      <c r="DB23" s="146" t="s">
        <v>464</v>
      </c>
      <c r="DC23" s="53" t="s">
        <v>523</v>
      </c>
      <c r="DD23" s="119">
        <v>1</v>
      </c>
      <c r="DE23" s="170">
        <f>AVERAGE(DD23:DD24)</f>
        <v>0.90999999999999992</v>
      </c>
      <c r="DF23" s="156" t="s">
        <v>387</v>
      </c>
      <c r="DG23" s="156" t="s">
        <v>384</v>
      </c>
      <c r="DH23" s="167" t="s">
        <v>555</v>
      </c>
      <c r="DI23" s="53" t="s">
        <v>531</v>
      </c>
      <c r="DJ23" s="53" t="s">
        <v>542</v>
      </c>
    </row>
    <row r="24" spans="1:114" s="92" customFormat="1" ht="409.5" customHeight="1" x14ac:dyDescent="0.25">
      <c r="A24" s="281"/>
      <c r="B24" s="226"/>
      <c r="C24" s="261"/>
      <c r="D24" s="262"/>
      <c r="E24" s="134" t="s">
        <v>50</v>
      </c>
      <c r="F24" s="148" t="s">
        <v>112</v>
      </c>
      <c r="G24" s="89">
        <v>43028</v>
      </c>
      <c r="H24" s="94">
        <v>43364</v>
      </c>
      <c r="I24" s="90">
        <f>(H24-G24)/7</f>
        <v>48</v>
      </c>
      <c r="J24" s="91">
        <v>0</v>
      </c>
      <c r="K24" s="93" t="s">
        <v>280</v>
      </c>
      <c r="L24" s="244"/>
      <c r="M24" s="70" t="s">
        <v>126</v>
      </c>
      <c r="N24" s="66"/>
      <c r="O24" s="66" t="s">
        <v>132</v>
      </c>
      <c r="P24" s="53" t="s">
        <v>377</v>
      </c>
      <c r="Q24" s="109">
        <v>0.5</v>
      </c>
      <c r="R24" s="228"/>
      <c r="S24" s="70" t="s">
        <v>168</v>
      </c>
      <c r="T24" s="66" t="s">
        <v>169</v>
      </c>
      <c r="U24" s="66" t="s">
        <v>180</v>
      </c>
      <c r="V24" s="82" t="s">
        <v>378</v>
      </c>
      <c r="W24" s="175"/>
      <c r="X24" s="189"/>
      <c r="Y24" s="198"/>
      <c r="Z24" s="175"/>
      <c r="AA24" s="176"/>
      <c r="AB24" s="174" t="s">
        <v>168</v>
      </c>
      <c r="AC24" s="174" t="s">
        <v>169</v>
      </c>
      <c r="AD24" s="129">
        <v>0.5</v>
      </c>
      <c r="AE24" s="228"/>
      <c r="AF24" s="70" t="s">
        <v>227</v>
      </c>
      <c r="AG24" s="66" t="s">
        <v>219</v>
      </c>
      <c r="AH24" s="66" t="s">
        <v>180</v>
      </c>
      <c r="AI24" s="84" t="s">
        <v>379</v>
      </c>
      <c r="AJ24" s="187"/>
      <c r="AK24" s="189"/>
      <c r="AL24" s="224"/>
      <c r="AM24" s="125">
        <v>0.75</v>
      </c>
      <c r="AN24" s="228"/>
      <c r="AO24" s="70" t="s">
        <v>253</v>
      </c>
      <c r="AP24" s="66" t="s">
        <v>245</v>
      </c>
      <c r="AQ24" s="66" t="s">
        <v>255</v>
      </c>
      <c r="AR24" s="73" t="s">
        <v>380</v>
      </c>
      <c r="AS24" s="212"/>
      <c r="AT24" s="212"/>
      <c r="AU24" s="226"/>
      <c r="AV24" s="119">
        <v>1</v>
      </c>
      <c r="AW24" s="170"/>
      <c r="AX24" s="69" t="s">
        <v>281</v>
      </c>
      <c r="AY24" s="69" t="s">
        <v>282</v>
      </c>
      <c r="AZ24" s="66" t="s">
        <v>297</v>
      </c>
      <c r="BA24" s="85" t="s">
        <v>386</v>
      </c>
      <c r="BB24" s="182"/>
      <c r="BC24" s="185"/>
      <c r="BD24" s="192"/>
      <c r="BE24" s="119">
        <v>1</v>
      </c>
      <c r="BF24" s="170"/>
      <c r="BG24" s="70" t="s">
        <v>312</v>
      </c>
      <c r="BH24" s="66" t="s">
        <v>308</v>
      </c>
      <c r="BI24" s="66" t="s">
        <v>318</v>
      </c>
      <c r="BJ24" s="53" t="s">
        <v>388</v>
      </c>
      <c r="BK24" s="182"/>
      <c r="BL24" s="185"/>
      <c r="BM24" s="174"/>
      <c r="BN24" s="116">
        <v>0.66</v>
      </c>
      <c r="BO24" s="170"/>
      <c r="BP24" s="66" t="s">
        <v>331</v>
      </c>
      <c r="BQ24" s="62" t="s">
        <v>332</v>
      </c>
      <c r="BR24" s="62" t="s">
        <v>350</v>
      </c>
      <c r="BS24" s="53" t="s">
        <v>391</v>
      </c>
      <c r="BT24" s="294"/>
      <c r="BU24" s="294"/>
      <c r="BV24" s="198"/>
      <c r="BW24" s="116">
        <v>0.66</v>
      </c>
      <c r="BX24" s="170"/>
      <c r="BY24" s="66" t="s">
        <v>358</v>
      </c>
      <c r="BZ24" s="62" t="s">
        <v>359</v>
      </c>
      <c r="CA24" s="69" t="s">
        <v>366</v>
      </c>
      <c r="CB24" s="53" t="s">
        <v>393</v>
      </c>
      <c r="CC24" s="294"/>
      <c r="CD24" s="189"/>
      <c r="CE24" s="198"/>
      <c r="CF24" s="116">
        <v>0.66</v>
      </c>
      <c r="CG24" s="170"/>
      <c r="CH24" s="135" t="s">
        <v>456</v>
      </c>
      <c r="CI24" s="135" t="s">
        <v>457</v>
      </c>
      <c r="CJ24" s="136" t="s">
        <v>465</v>
      </c>
      <c r="CK24" s="53" t="s">
        <v>398</v>
      </c>
      <c r="CL24" s="116">
        <v>0.82</v>
      </c>
      <c r="CM24" s="170"/>
      <c r="CN24" s="138" t="s">
        <v>479</v>
      </c>
      <c r="CO24" s="138" t="s">
        <v>480</v>
      </c>
      <c r="CP24" s="138" t="s">
        <v>475</v>
      </c>
      <c r="CQ24" s="53" t="s">
        <v>469</v>
      </c>
      <c r="CR24" s="116">
        <v>0.82</v>
      </c>
      <c r="CS24" s="170"/>
      <c r="CT24" s="146" t="s">
        <v>507</v>
      </c>
      <c r="CU24" s="146" t="s">
        <v>508</v>
      </c>
      <c r="CV24" s="146" t="s">
        <v>509</v>
      </c>
      <c r="CW24" s="53" t="s">
        <v>497</v>
      </c>
      <c r="CX24" s="116">
        <v>0.82</v>
      </c>
      <c r="CY24" s="170"/>
      <c r="CZ24" s="146" t="s">
        <v>517</v>
      </c>
      <c r="DA24" s="153" t="s">
        <v>519</v>
      </c>
      <c r="DB24" s="62" t="s">
        <v>529</v>
      </c>
      <c r="DC24" s="53" t="s">
        <v>523</v>
      </c>
      <c r="DD24" s="116">
        <v>0.82</v>
      </c>
      <c r="DE24" s="170"/>
      <c r="DF24" s="158" t="s">
        <v>535</v>
      </c>
      <c r="DG24" s="158" t="s">
        <v>536</v>
      </c>
      <c r="DH24" s="167" t="s">
        <v>554</v>
      </c>
      <c r="DI24" s="53" t="s">
        <v>531</v>
      </c>
      <c r="DJ24" s="53" t="s">
        <v>542</v>
      </c>
    </row>
    <row r="25" spans="1:114" s="92" customFormat="1" ht="408.75" customHeight="1" thickBot="1" x14ac:dyDescent="0.3">
      <c r="A25" s="95">
        <v>7</v>
      </c>
      <c r="B25" s="70" t="s">
        <v>326</v>
      </c>
      <c r="C25" s="96" t="s">
        <v>45</v>
      </c>
      <c r="D25" s="61" t="s">
        <v>93</v>
      </c>
      <c r="E25" s="133" t="s">
        <v>49</v>
      </c>
      <c r="F25" s="148" t="s">
        <v>114</v>
      </c>
      <c r="G25" s="89">
        <v>43028</v>
      </c>
      <c r="H25" s="94">
        <v>43454</v>
      </c>
      <c r="I25" s="90">
        <f t="shared" si="0"/>
        <v>60.857142857142854</v>
      </c>
      <c r="J25" s="91">
        <v>0</v>
      </c>
      <c r="K25" s="93" t="s">
        <v>92</v>
      </c>
      <c r="L25" s="76">
        <f>AVERAGE(J25:J25)</f>
        <v>0</v>
      </c>
      <c r="M25" s="70" t="s">
        <v>127</v>
      </c>
      <c r="N25" s="66"/>
      <c r="O25" s="66" t="s">
        <v>132</v>
      </c>
      <c r="P25" s="53" t="s">
        <v>377</v>
      </c>
      <c r="Q25" s="132">
        <v>0.4</v>
      </c>
      <c r="R25" s="107">
        <f>AVERAGE(Q25)</f>
        <v>0.4</v>
      </c>
      <c r="S25" s="70" t="s">
        <v>168</v>
      </c>
      <c r="T25" s="66" t="s">
        <v>171</v>
      </c>
      <c r="U25" s="66" t="s">
        <v>170</v>
      </c>
      <c r="V25" s="82" t="s">
        <v>378</v>
      </c>
      <c r="W25" s="58">
        <v>43216</v>
      </c>
      <c r="X25" s="57" t="s">
        <v>408</v>
      </c>
      <c r="Y25" s="65" t="s">
        <v>192</v>
      </c>
      <c r="Z25" s="58">
        <v>43231</v>
      </c>
      <c r="AA25" s="57">
        <v>20181020341991</v>
      </c>
      <c r="AB25" s="66" t="s">
        <v>207</v>
      </c>
      <c r="AC25" s="66" t="s">
        <v>208</v>
      </c>
      <c r="AD25" s="126">
        <f>2/5</f>
        <v>0.4</v>
      </c>
      <c r="AE25" s="107">
        <f>AVERAGE(AD25)</f>
        <v>0.4</v>
      </c>
      <c r="AF25" s="70" t="s">
        <v>220</v>
      </c>
      <c r="AG25" s="66" t="s">
        <v>219</v>
      </c>
      <c r="AH25" s="66" t="s">
        <v>180</v>
      </c>
      <c r="AI25" s="84" t="s">
        <v>379</v>
      </c>
      <c r="AJ25" s="111">
        <v>43305</v>
      </c>
      <c r="AK25" s="64" t="s">
        <v>407</v>
      </c>
      <c r="AL25" s="68" t="s">
        <v>242</v>
      </c>
      <c r="AM25" s="125">
        <v>0.65</v>
      </c>
      <c r="AN25" s="107">
        <f>AVERAGE(AM25)</f>
        <v>0.65</v>
      </c>
      <c r="AO25" s="70" t="s">
        <v>246</v>
      </c>
      <c r="AP25" s="66" t="s">
        <v>247</v>
      </c>
      <c r="AQ25" s="66" t="s">
        <v>256</v>
      </c>
      <c r="AR25" s="73" t="s">
        <v>380</v>
      </c>
      <c r="AS25" s="114">
        <v>43384</v>
      </c>
      <c r="AT25" s="74" t="s">
        <v>409</v>
      </c>
      <c r="AU25" s="70" t="s">
        <v>416</v>
      </c>
      <c r="AV25" s="119">
        <v>1</v>
      </c>
      <c r="AW25" s="118">
        <f>AVERAGE(AV25)</f>
        <v>1</v>
      </c>
      <c r="AX25" s="68" t="s">
        <v>283</v>
      </c>
      <c r="AY25" s="68" t="s">
        <v>284</v>
      </c>
      <c r="AZ25" s="66" t="s">
        <v>298</v>
      </c>
      <c r="BA25" s="85" t="s">
        <v>386</v>
      </c>
      <c r="BB25" s="77">
        <v>43504</v>
      </c>
      <c r="BC25" s="78">
        <v>20196200104682</v>
      </c>
      <c r="BD25" s="67" t="s">
        <v>423</v>
      </c>
      <c r="BE25" s="119">
        <v>1</v>
      </c>
      <c r="BF25" s="118">
        <f>AVERAGE(BE25)</f>
        <v>1</v>
      </c>
      <c r="BG25" s="70" t="s">
        <v>313</v>
      </c>
      <c r="BH25" s="66" t="s">
        <v>308</v>
      </c>
      <c r="BI25" s="66" t="s">
        <v>319</v>
      </c>
      <c r="BJ25" s="53" t="s">
        <v>388</v>
      </c>
      <c r="BK25" s="77">
        <v>43571</v>
      </c>
      <c r="BL25" s="78">
        <v>20196200371912</v>
      </c>
      <c r="BM25" s="66" t="s">
        <v>430</v>
      </c>
      <c r="BN25" s="119">
        <v>0.97</v>
      </c>
      <c r="BO25" s="118">
        <f>AVERAGE(BN25)</f>
        <v>0.97</v>
      </c>
      <c r="BP25" s="66" t="s">
        <v>339</v>
      </c>
      <c r="BQ25" s="62" t="s">
        <v>340</v>
      </c>
      <c r="BR25" s="62" t="s">
        <v>347</v>
      </c>
      <c r="BS25" s="53" t="s">
        <v>391</v>
      </c>
      <c r="BT25" s="112">
        <v>43668</v>
      </c>
      <c r="BU25" s="113">
        <v>20196200766742</v>
      </c>
      <c r="BV25" s="68" t="s">
        <v>437</v>
      </c>
      <c r="BW25" s="119">
        <v>0.97</v>
      </c>
      <c r="BX25" s="118">
        <f>AVERAGE(BW25)</f>
        <v>0.97</v>
      </c>
      <c r="BY25" s="66" t="s">
        <v>339</v>
      </c>
      <c r="BZ25" s="62" t="s">
        <v>360</v>
      </c>
      <c r="CA25" s="69" t="s">
        <v>367</v>
      </c>
      <c r="CB25" s="53" t="s">
        <v>393</v>
      </c>
      <c r="CC25" s="77">
        <v>43763</v>
      </c>
      <c r="CD25" s="60">
        <v>20196201140312</v>
      </c>
      <c r="CE25" s="68" t="s">
        <v>447</v>
      </c>
      <c r="CF25" s="119">
        <v>0.97</v>
      </c>
      <c r="CG25" s="118">
        <f>AVERAGE(CF25)</f>
        <v>0.97</v>
      </c>
      <c r="CH25" s="135" t="s">
        <v>339</v>
      </c>
      <c r="CI25" s="135" t="s">
        <v>458</v>
      </c>
      <c r="CJ25" s="136" t="s">
        <v>466</v>
      </c>
      <c r="CK25" s="53" t="s">
        <v>398</v>
      </c>
      <c r="CL25" s="119">
        <v>0.97</v>
      </c>
      <c r="CM25" s="139">
        <f>AVERAGE(CL25)</f>
        <v>0.97</v>
      </c>
      <c r="CN25" s="138" t="s">
        <v>481</v>
      </c>
      <c r="CO25" s="138" t="s">
        <v>458</v>
      </c>
      <c r="CP25" s="138" t="s">
        <v>482</v>
      </c>
      <c r="CQ25" s="53" t="s">
        <v>469</v>
      </c>
      <c r="CR25" s="119">
        <v>0.97</v>
      </c>
      <c r="CS25" s="145">
        <f>AVERAGE(CR25)</f>
        <v>0.97</v>
      </c>
      <c r="CT25" s="146" t="s">
        <v>507</v>
      </c>
      <c r="CU25" s="146" t="s">
        <v>508</v>
      </c>
      <c r="CV25" s="146" t="s">
        <v>510</v>
      </c>
      <c r="CW25" s="53" t="s">
        <v>497</v>
      </c>
      <c r="CX25" s="119">
        <v>0.97</v>
      </c>
      <c r="CY25" s="145">
        <f>AVERAGE(CX25)</f>
        <v>0.97</v>
      </c>
      <c r="CZ25" s="146" t="s">
        <v>481</v>
      </c>
      <c r="DA25" s="146" t="s">
        <v>522</v>
      </c>
      <c r="DB25" s="146" t="s">
        <v>527</v>
      </c>
      <c r="DC25" s="53" t="s">
        <v>523</v>
      </c>
      <c r="DD25" s="119">
        <v>0.9</v>
      </c>
      <c r="DE25" s="163">
        <f>AVERAGE(DD25)</f>
        <v>0.9</v>
      </c>
      <c r="DF25" s="156" t="s">
        <v>481</v>
      </c>
      <c r="DG25" s="159" t="s">
        <v>541</v>
      </c>
      <c r="DH25" s="167" t="s">
        <v>550</v>
      </c>
      <c r="DI25" s="53" t="s">
        <v>531</v>
      </c>
      <c r="DJ25" s="53" t="s">
        <v>542</v>
      </c>
    </row>
    <row r="26" spans="1:114" s="100" customFormat="1" ht="293.25" customHeight="1" x14ac:dyDescent="0.25">
      <c r="A26" s="280">
        <v>8</v>
      </c>
      <c r="B26" s="226" t="s">
        <v>327</v>
      </c>
      <c r="C26" s="261" t="s">
        <v>46</v>
      </c>
      <c r="D26" s="262" t="s">
        <v>97</v>
      </c>
      <c r="E26" s="134" t="s">
        <v>49</v>
      </c>
      <c r="F26" s="70" t="s">
        <v>94</v>
      </c>
      <c r="G26" s="89">
        <v>43160</v>
      </c>
      <c r="H26" s="89">
        <v>43404</v>
      </c>
      <c r="I26" s="90">
        <f t="shared" si="0"/>
        <v>34.857142857142854</v>
      </c>
      <c r="J26" s="91">
        <v>0</v>
      </c>
      <c r="K26" s="74" t="s">
        <v>83</v>
      </c>
      <c r="L26" s="244">
        <f>AVERAGE(J26:J28)</f>
        <v>0</v>
      </c>
      <c r="M26" s="66" t="s">
        <v>132</v>
      </c>
      <c r="N26" s="66"/>
      <c r="O26" s="66" t="s">
        <v>376</v>
      </c>
      <c r="P26" s="53" t="s">
        <v>377</v>
      </c>
      <c r="Q26" s="109">
        <v>0.4</v>
      </c>
      <c r="R26" s="228">
        <f>AVERAGE(Q26:Q28)</f>
        <v>0.13333333333333333</v>
      </c>
      <c r="S26" s="66" t="s">
        <v>172</v>
      </c>
      <c r="T26" s="66" t="s">
        <v>173</v>
      </c>
      <c r="U26" s="66" t="s">
        <v>132</v>
      </c>
      <c r="V26" s="82" t="s">
        <v>378</v>
      </c>
      <c r="W26" s="186">
        <v>43216</v>
      </c>
      <c r="X26" s="188" t="s">
        <v>408</v>
      </c>
      <c r="Y26" s="174" t="s">
        <v>193</v>
      </c>
      <c r="Z26" s="175">
        <v>43231</v>
      </c>
      <c r="AA26" s="176">
        <v>20181020341991</v>
      </c>
      <c r="AB26" s="174" t="s">
        <v>209</v>
      </c>
      <c r="AC26" s="174" t="s">
        <v>210</v>
      </c>
      <c r="AD26" s="125">
        <v>0.4</v>
      </c>
      <c r="AE26" s="228">
        <f>AVERAGE(AD26:AD28)</f>
        <v>0.13333333333333333</v>
      </c>
      <c r="AF26" s="66" t="s">
        <v>230</v>
      </c>
      <c r="AG26" s="66" t="s">
        <v>228</v>
      </c>
      <c r="AH26" s="66" t="s">
        <v>231</v>
      </c>
      <c r="AI26" s="84" t="s">
        <v>379</v>
      </c>
      <c r="AJ26" s="190">
        <v>43305</v>
      </c>
      <c r="AK26" s="188" t="s">
        <v>407</v>
      </c>
      <c r="AL26" s="227" t="s">
        <v>243</v>
      </c>
      <c r="AM26" s="125">
        <v>0.4</v>
      </c>
      <c r="AN26" s="228">
        <f>AVERAGE(AM26:AM28)</f>
        <v>0.13333333333333333</v>
      </c>
      <c r="AO26" s="66" t="s">
        <v>248</v>
      </c>
      <c r="AP26" s="66" t="s">
        <v>249</v>
      </c>
      <c r="AQ26" s="66" t="s">
        <v>257</v>
      </c>
      <c r="AR26" s="73" t="s">
        <v>380</v>
      </c>
      <c r="AS26" s="214">
        <v>43384</v>
      </c>
      <c r="AT26" s="216" t="s">
        <v>409</v>
      </c>
      <c r="AU26" s="226" t="s">
        <v>417</v>
      </c>
      <c r="AV26" s="119">
        <v>1</v>
      </c>
      <c r="AW26" s="170">
        <f>AVERAGE(AV26:AV28)</f>
        <v>0.56666666666666665</v>
      </c>
      <c r="AX26" s="68" t="s">
        <v>285</v>
      </c>
      <c r="AY26" s="68" t="s">
        <v>286</v>
      </c>
      <c r="AZ26" s="68" t="s">
        <v>299</v>
      </c>
      <c r="BA26" s="85" t="s">
        <v>386</v>
      </c>
      <c r="BB26" s="194">
        <v>43504</v>
      </c>
      <c r="BC26" s="193">
        <v>20196200104682</v>
      </c>
      <c r="BD26" s="192" t="s">
        <v>424</v>
      </c>
      <c r="BE26" s="119">
        <v>1</v>
      </c>
      <c r="BF26" s="170">
        <f>AVERAGE(BE26:BE28)</f>
        <v>0.56666666666666665</v>
      </c>
      <c r="BG26" s="66" t="s">
        <v>389</v>
      </c>
      <c r="BH26" s="66" t="s">
        <v>286</v>
      </c>
      <c r="BI26" s="66" t="s">
        <v>390</v>
      </c>
      <c r="BJ26" s="53" t="s">
        <v>388</v>
      </c>
      <c r="BK26" s="180">
        <v>43571</v>
      </c>
      <c r="BL26" s="183">
        <v>20196200371912</v>
      </c>
      <c r="BM26" s="174" t="s">
        <v>431</v>
      </c>
      <c r="BN26" s="119">
        <v>1</v>
      </c>
      <c r="BO26" s="170">
        <f>AVERAGE(BN26:BN28)</f>
        <v>0.66666666666666663</v>
      </c>
      <c r="BP26" s="61" t="s">
        <v>389</v>
      </c>
      <c r="BQ26" s="68" t="s">
        <v>286</v>
      </c>
      <c r="BR26" s="68" t="s">
        <v>390</v>
      </c>
      <c r="BS26" s="53" t="s">
        <v>391</v>
      </c>
      <c r="BT26" s="190">
        <v>43668</v>
      </c>
      <c r="BU26" s="191">
        <v>20196200766742</v>
      </c>
      <c r="BV26" s="197" t="s">
        <v>438</v>
      </c>
      <c r="BW26" s="119">
        <v>1</v>
      </c>
      <c r="BX26" s="170">
        <f>AVERAGE(BW26:BW28)</f>
        <v>0.77333333333333332</v>
      </c>
      <c r="BY26" s="61" t="s">
        <v>389</v>
      </c>
      <c r="BZ26" s="68" t="s">
        <v>286</v>
      </c>
      <c r="CA26" s="68" t="s">
        <v>390</v>
      </c>
      <c r="CB26" s="53" t="s">
        <v>393</v>
      </c>
      <c r="CC26" s="180">
        <v>43763</v>
      </c>
      <c r="CD26" s="290">
        <v>20196201140312</v>
      </c>
      <c r="CE26" s="197" t="s">
        <v>448</v>
      </c>
      <c r="CF26" s="119">
        <v>1</v>
      </c>
      <c r="CG26" s="170">
        <f>AVERAGE(CF26:CF28)</f>
        <v>0.77333333333333332</v>
      </c>
      <c r="CH26" s="61" t="s">
        <v>400</v>
      </c>
      <c r="CI26" s="68" t="s">
        <v>286</v>
      </c>
      <c r="CJ26" s="68" t="s">
        <v>390</v>
      </c>
      <c r="CK26" s="53" t="s">
        <v>398</v>
      </c>
      <c r="CL26" s="119">
        <v>1</v>
      </c>
      <c r="CM26" s="170">
        <f>AVERAGE(CL26:CL28)</f>
        <v>0.83333333333333337</v>
      </c>
      <c r="CN26" s="142" t="s">
        <v>400</v>
      </c>
      <c r="CO26" s="138" t="s">
        <v>286</v>
      </c>
      <c r="CP26" s="141" t="s">
        <v>390</v>
      </c>
      <c r="CQ26" s="53" t="s">
        <v>469</v>
      </c>
      <c r="CR26" s="119">
        <v>1</v>
      </c>
      <c r="CS26" s="170">
        <f>AVERAGE(CR26:CR28)</f>
        <v>0.8666666666666667</v>
      </c>
      <c r="CT26" s="148" t="s">
        <v>400</v>
      </c>
      <c r="CU26" s="146" t="s">
        <v>286</v>
      </c>
      <c r="CV26" s="147" t="s">
        <v>390</v>
      </c>
      <c r="CW26" s="53" t="s">
        <v>497</v>
      </c>
      <c r="CX26" s="119">
        <v>1</v>
      </c>
      <c r="CY26" s="170">
        <f>AVERAGE(CX26:CX28)</f>
        <v>0.8666666666666667</v>
      </c>
      <c r="CZ26" s="148" t="s">
        <v>400</v>
      </c>
      <c r="DA26" s="146" t="s">
        <v>286</v>
      </c>
      <c r="DB26" s="147" t="s">
        <v>390</v>
      </c>
      <c r="DC26" s="53" t="s">
        <v>523</v>
      </c>
      <c r="DD26" s="119">
        <v>1</v>
      </c>
      <c r="DE26" s="170">
        <f>AVERAGE(DD26:DD28)</f>
        <v>0.83333333333333337</v>
      </c>
      <c r="DF26" s="154" t="s">
        <v>400</v>
      </c>
      <c r="DG26" s="156" t="s">
        <v>286</v>
      </c>
      <c r="DH26" s="167" t="s">
        <v>543</v>
      </c>
      <c r="DI26" s="53" t="s">
        <v>531</v>
      </c>
      <c r="DJ26" s="53" t="s">
        <v>542</v>
      </c>
    </row>
    <row r="27" spans="1:114" s="92" customFormat="1" ht="249" customHeight="1" x14ac:dyDescent="0.25">
      <c r="A27" s="281"/>
      <c r="B27" s="226"/>
      <c r="C27" s="261"/>
      <c r="D27" s="262"/>
      <c r="E27" s="134" t="s">
        <v>50</v>
      </c>
      <c r="F27" s="70" t="s">
        <v>95</v>
      </c>
      <c r="G27" s="88">
        <v>43405</v>
      </c>
      <c r="H27" s="89">
        <v>43434</v>
      </c>
      <c r="I27" s="90">
        <f t="shared" si="0"/>
        <v>4.1428571428571432</v>
      </c>
      <c r="J27" s="91">
        <v>0</v>
      </c>
      <c r="K27" s="93" t="s">
        <v>84</v>
      </c>
      <c r="L27" s="244"/>
      <c r="M27" s="66" t="s">
        <v>132</v>
      </c>
      <c r="N27" s="66"/>
      <c r="O27" s="66" t="s">
        <v>376</v>
      </c>
      <c r="P27" s="53" t="s">
        <v>377</v>
      </c>
      <c r="Q27" s="109">
        <v>0</v>
      </c>
      <c r="R27" s="228"/>
      <c r="S27" s="66" t="s">
        <v>174</v>
      </c>
      <c r="T27" s="66"/>
      <c r="U27" s="66" t="s">
        <v>376</v>
      </c>
      <c r="V27" s="82" t="s">
        <v>378</v>
      </c>
      <c r="W27" s="186"/>
      <c r="X27" s="188"/>
      <c r="Y27" s="174"/>
      <c r="Z27" s="175"/>
      <c r="AA27" s="176"/>
      <c r="AB27" s="174"/>
      <c r="AC27" s="174"/>
      <c r="AD27" s="123">
        <v>0</v>
      </c>
      <c r="AE27" s="228"/>
      <c r="AF27" s="66" t="s">
        <v>230</v>
      </c>
      <c r="AG27" s="66" t="s">
        <v>229</v>
      </c>
      <c r="AH27" s="66" t="s">
        <v>231</v>
      </c>
      <c r="AI27" s="84" t="s">
        <v>379</v>
      </c>
      <c r="AJ27" s="186"/>
      <c r="AK27" s="188"/>
      <c r="AL27" s="227"/>
      <c r="AM27" s="123">
        <v>0</v>
      </c>
      <c r="AN27" s="228"/>
      <c r="AO27" s="66"/>
      <c r="AP27" s="66"/>
      <c r="AQ27" s="66" t="s">
        <v>267</v>
      </c>
      <c r="AR27" s="73" t="s">
        <v>380</v>
      </c>
      <c r="AS27" s="215"/>
      <c r="AT27" s="217"/>
      <c r="AU27" s="226"/>
      <c r="AV27" s="119">
        <v>0.7</v>
      </c>
      <c r="AW27" s="170"/>
      <c r="AX27" s="68" t="s">
        <v>288</v>
      </c>
      <c r="AY27" s="68" t="s">
        <v>287</v>
      </c>
      <c r="AZ27" s="66" t="s">
        <v>301</v>
      </c>
      <c r="BA27" s="85" t="s">
        <v>386</v>
      </c>
      <c r="BB27" s="181"/>
      <c r="BC27" s="184"/>
      <c r="BD27" s="192"/>
      <c r="BE27" s="119">
        <v>0.7</v>
      </c>
      <c r="BF27" s="170"/>
      <c r="BG27" s="66" t="s">
        <v>314</v>
      </c>
      <c r="BH27" s="66" t="s">
        <v>315</v>
      </c>
      <c r="BI27" s="66" t="s">
        <v>324</v>
      </c>
      <c r="BJ27" s="53" t="s">
        <v>388</v>
      </c>
      <c r="BK27" s="181"/>
      <c r="BL27" s="184"/>
      <c r="BM27" s="174"/>
      <c r="BN27" s="119">
        <v>1</v>
      </c>
      <c r="BO27" s="170"/>
      <c r="BP27" s="66" t="s">
        <v>341</v>
      </c>
      <c r="BQ27" s="56" t="s">
        <v>342</v>
      </c>
      <c r="BR27" s="62" t="s">
        <v>348</v>
      </c>
      <c r="BS27" s="53" t="s">
        <v>391</v>
      </c>
      <c r="BT27" s="186"/>
      <c r="BU27" s="188"/>
      <c r="BV27" s="199"/>
      <c r="BW27" s="119">
        <v>1</v>
      </c>
      <c r="BX27" s="170"/>
      <c r="BY27" s="66" t="s">
        <v>387</v>
      </c>
      <c r="BZ27" s="66" t="s">
        <v>399</v>
      </c>
      <c r="CA27" s="62" t="s">
        <v>397</v>
      </c>
      <c r="CB27" s="53" t="s">
        <v>393</v>
      </c>
      <c r="CC27" s="181"/>
      <c r="CD27" s="291"/>
      <c r="CE27" s="199"/>
      <c r="CF27" s="119">
        <v>1</v>
      </c>
      <c r="CG27" s="170"/>
      <c r="CH27" s="66" t="s">
        <v>401</v>
      </c>
      <c r="CI27" s="66" t="s">
        <v>399</v>
      </c>
      <c r="CJ27" s="62" t="s">
        <v>397</v>
      </c>
      <c r="CK27" s="53" t="s">
        <v>398</v>
      </c>
      <c r="CL27" s="119">
        <v>1</v>
      </c>
      <c r="CM27" s="170"/>
      <c r="CN27" s="138" t="s">
        <v>401</v>
      </c>
      <c r="CO27" s="138" t="s">
        <v>399</v>
      </c>
      <c r="CP27" s="62" t="s">
        <v>397</v>
      </c>
      <c r="CQ27" s="53" t="s">
        <v>469</v>
      </c>
      <c r="CR27" s="119">
        <v>1</v>
      </c>
      <c r="CS27" s="170"/>
      <c r="CT27" s="146" t="s">
        <v>401</v>
      </c>
      <c r="CU27" s="146" t="s">
        <v>399</v>
      </c>
      <c r="CV27" s="62" t="s">
        <v>397</v>
      </c>
      <c r="CW27" s="53" t="s">
        <v>497</v>
      </c>
      <c r="CX27" s="119">
        <v>1</v>
      </c>
      <c r="CY27" s="170"/>
      <c r="CZ27" s="146" t="s">
        <v>401</v>
      </c>
      <c r="DA27" s="146" t="s">
        <v>399</v>
      </c>
      <c r="DB27" s="62" t="s">
        <v>397</v>
      </c>
      <c r="DC27" s="53" t="s">
        <v>523</v>
      </c>
      <c r="DD27" s="119">
        <v>1</v>
      </c>
      <c r="DE27" s="170"/>
      <c r="DF27" s="156" t="s">
        <v>401</v>
      </c>
      <c r="DG27" s="156" t="s">
        <v>399</v>
      </c>
      <c r="DH27" s="62" t="s">
        <v>547</v>
      </c>
      <c r="DI27" s="53" t="s">
        <v>531</v>
      </c>
      <c r="DJ27" s="53" t="s">
        <v>542</v>
      </c>
    </row>
    <row r="28" spans="1:114" s="92" customFormat="1" ht="324" customHeight="1" x14ac:dyDescent="0.25">
      <c r="A28" s="281"/>
      <c r="B28" s="226"/>
      <c r="C28" s="261"/>
      <c r="D28" s="262"/>
      <c r="E28" s="134" t="s">
        <v>51</v>
      </c>
      <c r="F28" s="148" t="s">
        <v>96</v>
      </c>
      <c r="G28" s="88">
        <v>43435</v>
      </c>
      <c r="H28" s="94">
        <v>43465</v>
      </c>
      <c r="I28" s="90">
        <f t="shared" si="0"/>
        <v>4.2857142857142856</v>
      </c>
      <c r="J28" s="91">
        <v>0</v>
      </c>
      <c r="K28" s="93" t="s">
        <v>92</v>
      </c>
      <c r="L28" s="244"/>
      <c r="M28" s="66" t="s">
        <v>132</v>
      </c>
      <c r="N28" s="66"/>
      <c r="O28" s="66" t="s">
        <v>376</v>
      </c>
      <c r="P28" s="53" t="s">
        <v>377</v>
      </c>
      <c r="Q28" s="109">
        <v>0</v>
      </c>
      <c r="R28" s="228"/>
      <c r="S28" s="66" t="s">
        <v>174</v>
      </c>
      <c r="T28" s="66"/>
      <c r="U28" s="66" t="s">
        <v>376</v>
      </c>
      <c r="V28" s="82" t="s">
        <v>378</v>
      </c>
      <c r="W28" s="187"/>
      <c r="X28" s="189"/>
      <c r="Y28" s="174"/>
      <c r="Z28" s="175"/>
      <c r="AA28" s="176"/>
      <c r="AB28" s="174"/>
      <c r="AC28" s="174"/>
      <c r="AD28" s="123">
        <v>0</v>
      </c>
      <c r="AE28" s="228"/>
      <c r="AF28" s="66" t="s">
        <v>230</v>
      </c>
      <c r="AG28" s="66"/>
      <c r="AH28" s="66" t="s">
        <v>231</v>
      </c>
      <c r="AI28" s="75" t="s">
        <v>379</v>
      </c>
      <c r="AJ28" s="187"/>
      <c r="AK28" s="189"/>
      <c r="AL28" s="227"/>
      <c r="AM28" s="123">
        <v>0</v>
      </c>
      <c r="AN28" s="228"/>
      <c r="AO28" s="66"/>
      <c r="AP28" s="66"/>
      <c r="AQ28" s="66" t="s">
        <v>268</v>
      </c>
      <c r="AR28" s="73" t="s">
        <v>380</v>
      </c>
      <c r="AS28" s="212"/>
      <c r="AT28" s="218"/>
      <c r="AU28" s="226"/>
      <c r="AV28" s="119">
        <v>0</v>
      </c>
      <c r="AW28" s="170"/>
      <c r="AX28" s="68" t="s">
        <v>289</v>
      </c>
      <c r="AY28" s="68" t="s">
        <v>286</v>
      </c>
      <c r="AZ28" s="66" t="s">
        <v>300</v>
      </c>
      <c r="BA28" s="85" t="s">
        <v>386</v>
      </c>
      <c r="BB28" s="182"/>
      <c r="BC28" s="185"/>
      <c r="BD28" s="192"/>
      <c r="BE28" s="119">
        <v>0</v>
      </c>
      <c r="BF28" s="170"/>
      <c r="BG28" s="66"/>
      <c r="BH28" s="66"/>
      <c r="BI28" s="66" t="s">
        <v>300</v>
      </c>
      <c r="BJ28" s="53" t="s">
        <v>388</v>
      </c>
      <c r="BK28" s="182"/>
      <c r="BL28" s="185"/>
      <c r="BM28" s="174"/>
      <c r="BN28" s="119">
        <v>0</v>
      </c>
      <c r="BO28" s="170"/>
      <c r="BP28" s="66" t="s">
        <v>343</v>
      </c>
      <c r="BQ28" s="55" t="s">
        <v>344</v>
      </c>
      <c r="BR28" s="62" t="s">
        <v>345</v>
      </c>
      <c r="BS28" s="53" t="s">
        <v>391</v>
      </c>
      <c r="BT28" s="187"/>
      <c r="BU28" s="189"/>
      <c r="BV28" s="198"/>
      <c r="BW28" s="119">
        <v>0.32</v>
      </c>
      <c r="BX28" s="170"/>
      <c r="BY28" s="66" t="s">
        <v>361</v>
      </c>
      <c r="BZ28" s="66" t="s">
        <v>362</v>
      </c>
      <c r="CA28" s="69" t="s">
        <v>368</v>
      </c>
      <c r="CB28" s="87" t="s">
        <v>393</v>
      </c>
      <c r="CC28" s="182"/>
      <c r="CD28" s="292"/>
      <c r="CE28" s="198"/>
      <c r="CF28" s="120">
        <v>0.32</v>
      </c>
      <c r="CG28" s="170"/>
      <c r="CH28" s="135" t="s">
        <v>459</v>
      </c>
      <c r="CI28" s="135" t="s">
        <v>460</v>
      </c>
      <c r="CJ28" s="137" t="s">
        <v>461</v>
      </c>
      <c r="CK28" s="53" t="s">
        <v>398</v>
      </c>
      <c r="CL28" s="120">
        <v>0.5</v>
      </c>
      <c r="CM28" s="170"/>
      <c r="CN28" s="138" t="s">
        <v>483</v>
      </c>
      <c r="CO28" s="138" t="s">
        <v>484</v>
      </c>
      <c r="CP28" s="141" t="s">
        <v>485</v>
      </c>
      <c r="CQ28" s="53" t="s">
        <v>469</v>
      </c>
      <c r="CR28" s="120">
        <v>0.6</v>
      </c>
      <c r="CS28" s="170"/>
      <c r="CT28" s="146" t="s">
        <v>511</v>
      </c>
      <c r="CU28" s="146" t="s">
        <v>512</v>
      </c>
      <c r="CV28" s="147" t="s">
        <v>513</v>
      </c>
      <c r="CW28" s="53" t="s">
        <v>497</v>
      </c>
      <c r="CX28" s="120">
        <v>0.6</v>
      </c>
      <c r="CY28" s="170"/>
      <c r="CZ28" s="146" t="s">
        <v>401</v>
      </c>
      <c r="DA28" s="146"/>
      <c r="DB28" s="62" t="s">
        <v>528</v>
      </c>
      <c r="DC28" s="53" t="s">
        <v>523</v>
      </c>
      <c r="DD28" s="120">
        <v>0.5</v>
      </c>
      <c r="DE28" s="170"/>
      <c r="DF28" s="158" t="s">
        <v>540</v>
      </c>
      <c r="DG28" s="156" t="s">
        <v>537</v>
      </c>
      <c r="DH28" s="164" t="s">
        <v>551</v>
      </c>
      <c r="DI28" s="53" t="s">
        <v>531</v>
      </c>
      <c r="DJ28" s="53" t="s">
        <v>542</v>
      </c>
    </row>
    <row r="29" spans="1:114" x14ac:dyDescent="0.25">
      <c r="A29" s="274" t="s">
        <v>20</v>
      </c>
      <c r="B29" s="275"/>
      <c r="C29" s="275"/>
      <c r="D29" s="275"/>
      <c r="E29" s="31" t="s">
        <v>21</v>
      </c>
      <c r="F29" s="32">
        <f>L12</f>
        <v>0.66666666666666663</v>
      </c>
      <c r="G29" s="24"/>
      <c r="H29" s="24"/>
      <c r="I29" s="24"/>
      <c r="K29" s="40" t="s">
        <v>21</v>
      </c>
      <c r="L29" s="150">
        <f>L12</f>
        <v>0.66666666666666663</v>
      </c>
      <c r="M29" s="48"/>
      <c r="N29" s="48"/>
      <c r="Q29" s="40" t="s">
        <v>21</v>
      </c>
      <c r="R29" s="42">
        <f>$R12</f>
        <v>1</v>
      </c>
      <c r="T29" s="24"/>
      <c r="U29" s="24"/>
      <c r="V29" s="24"/>
      <c r="W29" s="26"/>
      <c r="X29" s="26"/>
      <c r="Y29" s="26"/>
      <c r="Z29" s="26"/>
      <c r="AA29" s="26"/>
      <c r="AB29" s="22"/>
      <c r="AC29" s="22"/>
      <c r="AD29" s="40" t="s">
        <v>21</v>
      </c>
      <c r="AE29" s="42">
        <f>$R12</f>
        <v>1</v>
      </c>
      <c r="AF29" s="41"/>
      <c r="AG29" s="41"/>
      <c r="AH29" s="41"/>
      <c r="AJ29" s="26"/>
      <c r="AK29" s="26"/>
      <c r="AL29" s="26"/>
      <c r="AM29" s="40" t="s">
        <v>21</v>
      </c>
      <c r="AN29" s="42">
        <f>AN12</f>
        <v>0.93333333333333324</v>
      </c>
      <c r="AO29" s="41"/>
      <c r="AP29" s="41"/>
      <c r="AQ29" s="41"/>
      <c r="AV29" s="40" t="s">
        <v>21</v>
      </c>
      <c r="AW29" s="42">
        <f>AW12</f>
        <v>0.93333333333333324</v>
      </c>
      <c r="BE29" s="40" t="s">
        <v>21</v>
      </c>
      <c r="BF29" s="42">
        <f>BF12</f>
        <v>0.93333333333333324</v>
      </c>
      <c r="BN29" s="40" t="s">
        <v>21</v>
      </c>
      <c r="BO29" s="42">
        <f>BO12</f>
        <v>0.93333333333333324</v>
      </c>
      <c r="BW29" s="40" t="s">
        <v>21</v>
      </c>
      <c r="BX29" s="42">
        <f>BX12</f>
        <v>0.93333333333333324</v>
      </c>
      <c r="CF29" s="40" t="s">
        <v>21</v>
      </c>
      <c r="CG29" s="42">
        <f>CG12</f>
        <v>0.96666666666666667</v>
      </c>
      <c r="CL29" s="40" t="s">
        <v>21</v>
      </c>
      <c r="CM29" s="42">
        <f>CM12</f>
        <v>0.98333333333333339</v>
      </c>
      <c r="CR29" s="40" t="s">
        <v>21</v>
      </c>
      <c r="CS29" s="42">
        <f>CS12</f>
        <v>1</v>
      </c>
      <c r="DD29" s="40" t="s">
        <v>21</v>
      </c>
      <c r="DE29" s="42">
        <f>DE12</f>
        <v>0.93941176470588239</v>
      </c>
    </row>
    <row r="30" spans="1:114" x14ac:dyDescent="0.25">
      <c r="A30" s="33"/>
      <c r="B30" s="34"/>
      <c r="C30" s="35"/>
      <c r="D30" s="35"/>
      <c r="E30" s="31" t="s">
        <v>22</v>
      </c>
      <c r="F30" s="32">
        <f>L15</f>
        <v>0.66666666666666663</v>
      </c>
      <c r="G30" s="24"/>
      <c r="H30" s="24"/>
      <c r="I30" s="24"/>
      <c r="K30" s="40" t="s">
        <v>22</v>
      </c>
      <c r="L30" s="150">
        <f>L15</f>
        <v>0.66666666666666663</v>
      </c>
      <c r="M30" s="48"/>
      <c r="N30" s="48"/>
      <c r="Q30" s="40" t="s">
        <v>22</v>
      </c>
      <c r="R30" s="42">
        <f>R15</f>
        <v>1</v>
      </c>
      <c r="T30" s="24"/>
      <c r="U30" s="24"/>
      <c r="V30" s="24"/>
      <c r="W30" s="26"/>
      <c r="X30" s="26"/>
      <c r="Y30" s="26"/>
      <c r="Z30" s="26"/>
      <c r="AA30" s="26"/>
      <c r="AB30" s="22"/>
      <c r="AC30" s="22"/>
      <c r="AD30" s="40" t="s">
        <v>22</v>
      </c>
      <c r="AE30" s="42">
        <f>AE15</f>
        <v>1</v>
      </c>
      <c r="AF30" s="41"/>
      <c r="AG30" s="41"/>
      <c r="AH30" s="41"/>
      <c r="AJ30" s="26"/>
      <c r="AK30" s="26"/>
      <c r="AL30" s="26"/>
      <c r="AM30" s="40" t="s">
        <v>22</v>
      </c>
      <c r="AN30" s="42">
        <f>AN15</f>
        <v>1</v>
      </c>
      <c r="AO30" s="41"/>
      <c r="AP30" s="41"/>
      <c r="AQ30" s="41"/>
      <c r="AV30" s="40" t="s">
        <v>22</v>
      </c>
      <c r="AW30" s="42">
        <f>AW15</f>
        <v>1</v>
      </c>
      <c r="BE30" s="40" t="s">
        <v>22</v>
      </c>
      <c r="BF30" s="42">
        <f>BF15</f>
        <v>1</v>
      </c>
      <c r="BN30" s="40" t="s">
        <v>22</v>
      </c>
      <c r="BO30" s="42">
        <f>BO15</f>
        <v>1</v>
      </c>
      <c r="BW30" s="40" t="s">
        <v>22</v>
      </c>
      <c r="BX30" s="42">
        <f>BX15</f>
        <v>1</v>
      </c>
      <c r="CF30" s="40" t="s">
        <v>22</v>
      </c>
      <c r="CG30" s="42">
        <f>CG15</f>
        <v>1</v>
      </c>
      <c r="CL30" s="40" t="s">
        <v>22</v>
      </c>
      <c r="CM30" s="42">
        <f>CM15</f>
        <v>1</v>
      </c>
      <c r="CR30" s="40" t="s">
        <v>22</v>
      </c>
      <c r="CS30" s="42">
        <f>CS15</f>
        <v>1</v>
      </c>
      <c r="DD30" s="40" t="s">
        <v>22</v>
      </c>
      <c r="DE30" s="42">
        <f>DE15</f>
        <v>0.93941176470588239</v>
      </c>
    </row>
    <row r="31" spans="1:114" ht="15.75" customHeight="1" x14ac:dyDescent="0.25">
      <c r="A31" s="33"/>
      <c r="B31" s="34"/>
      <c r="C31" s="35"/>
      <c r="D31" s="35"/>
      <c r="E31" s="31" t="s">
        <v>23</v>
      </c>
      <c r="F31" s="32">
        <f>L18</f>
        <v>0</v>
      </c>
      <c r="G31" s="27"/>
      <c r="H31" s="24"/>
      <c r="I31" s="24"/>
      <c r="K31" s="40" t="s">
        <v>23</v>
      </c>
      <c r="L31" s="150">
        <f>L18</f>
        <v>0</v>
      </c>
      <c r="M31" s="48"/>
      <c r="N31" s="48"/>
      <c r="Q31" s="40" t="s">
        <v>23</v>
      </c>
      <c r="R31" s="42">
        <f>R18</f>
        <v>0.625</v>
      </c>
      <c r="T31" s="24"/>
      <c r="U31" s="24"/>
      <c r="V31" s="24"/>
      <c r="W31" s="26"/>
      <c r="X31" s="26"/>
      <c r="Y31" s="26"/>
      <c r="Z31" s="26"/>
      <c r="AA31" s="26"/>
      <c r="AB31" s="22"/>
      <c r="AC31" s="22"/>
      <c r="AD31" s="40" t="s">
        <v>23</v>
      </c>
      <c r="AE31" s="42">
        <f>AE18</f>
        <v>0.625</v>
      </c>
      <c r="AF31" s="41"/>
      <c r="AG31" s="41"/>
      <c r="AH31" s="41"/>
      <c r="AJ31" s="26"/>
      <c r="AK31" s="26"/>
      <c r="AL31" s="26"/>
      <c r="AM31" s="40" t="s">
        <v>23</v>
      </c>
      <c r="AN31" s="42">
        <f>AN18</f>
        <v>0.66664999999999996</v>
      </c>
      <c r="AO31" s="41"/>
      <c r="AP31" s="41"/>
      <c r="AQ31" s="41"/>
      <c r="AV31" s="40" t="s">
        <v>23</v>
      </c>
      <c r="AW31" s="42">
        <f>AW18</f>
        <v>0.72</v>
      </c>
      <c r="BE31" s="40" t="s">
        <v>23</v>
      </c>
      <c r="BF31" s="42">
        <f>BF18</f>
        <v>0.77500000000000002</v>
      </c>
      <c r="BN31" s="40" t="s">
        <v>23</v>
      </c>
      <c r="BO31" s="42">
        <f>BO18</f>
        <v>0.83000000000000007</v>
      </c>
      <c r="BW31" s="40" t="s">
        <v>23</v>
      </c>
      <c r="BX31" s="42">
        <f>BX18</f>
        <v>0.83000000000000007</v>
      </c>
      <c r="CF31" s="40" t="s">
        <v>23</v>
      </c>
      <c r="CG31" s="42">
        <f>CG18</f>
        <v>0.85</v>
      </c>
      <c r="CL31" s="40" t="s">
        <v>23</v>
      </c>
      <c r="CM31" s="42">
        <f>CM18</f>
        <v>0.90999999999999992</v>
      </c>
      <c r="CR31" s="40" t="s">
        <v>23</v>
      </c>
      <c r="CS31" s="42">
        <f>CS18</f>
        <v>0.92500000000000004</v>
      </c>
      <c r="DD31" s="40" t="s">
        <v>23</v>
      </c>
      <c r="DE31" s="42">
        <f>DE18</f>
        <v>0.9</v>
      </c>
    </row>
    <row r="32" spans="1:114" x14ac:dyDescent="0.25">
      <c r="A32" s="33"/>
      <c r="B32" s="34"/>
      <c r="C32" s="35"/>
      <c r="D32" s="35"/>
      <c r="E32" s="31" t="s">
        <v>24</v>
      </c>
      <c r="F32" s="32">
        <f>L20</f>
        <v>0</v>
      </c>
      <c r="G32" s="25"/>
      <c r="H32" s="24"/>
      <c r="I32" s="24"/>
      <c r="K32" s="40" t="s">
        <v>24</v>
      </c>
      <c r="L32" s="150">
        <f>L20</f>
        <v>0</v>
      </c>
      <c r="M32" s="48"/>
      <c r="N32" s="48"/>
      <c r="Q32" s="40" t="s">
        <v>24</v>
      </c>
      <c r="R32" s="42">
        <f>R20</f>
        <v>0.5</v>
      </c>
      <c r="T32" s="24"/>
      <c r="U32" s="24"/>
      <c r="V32" s="24"/>
      <c r="W32" s="26"/>
      <c r="X32" s="26"/>
      <c r="Y32" s="26"/>
      <c r="Z32" s="26"/>
      <c r="AA32" s="26"/>
      <c r="AB32" s="22"/>
      <c r="AC32" s="22"/>
      <c r="AD32" s="40" t="s">
        <v>24</v>
      </c>
      <c r="AE32" s="42">
        <f>AE20</f>
        <v>0.75</v>
      </c>
      <c r="AF32" s="41"/>
      <c r="AG32" s="41"/>
      <c r="AH32" s="41"/>
      <c r="AJ32" s="26"/>
      <c r="AK32" s="26"/>
      <c r="AL32" s="26"/>
      <c r="AM32" s="40" t="s">
        <v>24</v>
      </c>
      <c r="AN32" s="42">
        <f>AN20</f>
        <v>0.85</v>
      </c>
      <c r="AO32" s="41"/>
      <c r="AP32" s="41"/>
      <c r="AQ32" s="41"/>
      <c r="AV32" s="40" t="s">
        <v>24</v>
      </c>
      <c r="AW32" s="42">
        <f>AW20</f>
        <v>1</v>
      </c>
      <c r="BE32" s="40" t="s">
        <v>24</v>
      </c>
      <c r="BF32" s="42">
        <f>BF20</f>
        <v>1</v>
      </c>
      <c r="BN32" s="40" t="s">
        <v>24</v>
      </c>
      <c r="BO32" s="42">
        <f>BO20</f>
        <v>1</v>
      </c>
      <c r="BW32" s="40" t="s">
        <v>24</v>
      </c>
      <c r="BX32" s="42">
        <f>BX20</f>
        <v>1</v>
      </c>
      <c r="CF32" s="40" t="s">
        <v>24</v>
      </c>
      <c r="CG32" s="42">
        <f>CG20</f>
        <v>1</v>
      </c>
      <c r="CL32" s="40" t="s">
        <v>24</v>
      </c>
      <c r="CM32" s="42">
        <f>CM20</f>
        <v>1</v>
      </c>
      <c r="CR32" s="40" t="s">
        <v>24</v>
      </c>
      <c r="CS32" s="42">
        <f>CS20</f>
        <v>1</v>
      </c>
      <c r="DD32" s="40" t="s">
        <v>24</v>
      </c>
      <c r="DE32" s="42">
        <f>DE20</f>
        <v>1</v>
      </c>
    </row>
    <row r="33" spans="1:109" x14ac:dyDescent="0.25">
      <c r="A33" s="33"/>
      <c r="B33" s="34"/>
      <c r="C33" s="35"/>
      <c r="D33" s="35"/>
      <c r="E33" s="31" t="s">
        <v>25</v>
      </c>
      <c r="F33" s="32">
        <f>L22</f>
        <v>0</v>
      </c>
      <c r="G33" s="27"/>
      <c r="H33" s="24"/>
      <c r="I33" s="24"/>
      <c r="K33" s="40" t="s">
        <v>25</v>
      </c>
      <c r="L33" s="150">
        <f>L22</f>
        <v>0</v>
      </c>
      <c r="M33" s="48"/>
      <c r="N33" s="48"/>
      <c r="Q33" s="40" t="s">
        <v>25</v>
      </c>
      <c r="R33" s="42">
        <f>R22</f>
        <v>0</v>
      </c>
      <c r="T33" s="24"/>
      <c r="U33" s="24"/>
      <c r="V33" s="24"/>
      <c r="W33" s="26"/>
      <c r="X33" s="26"/>
      <c r="Y33" s="26"/>
      <c r="Z33" s="26"/>
      <c r="AA33" s="26"/>
      <c r="AB33" s="22"/>
      <c r="AC33" s="22"/>
      <c r="AD33" s="40" t="s">
        <v>25</v>
      </c>
      <c r="AE33" s="42">
        <f>AE22</f>
        <v>0</v>
      </c>
      <c r="AF33" s="41"/>
      <c r="AG33" s="41"/>
      <c r="AH33" s="41"/>
      <c r="AJ33" s="26"/>
      <c r="AK33" s="26"/>
      <c r="AL33" s="26"/>
      <c r="AM33" s="40" t="s">
        <v>25</v>
      </c>
      <c r="AN33" s="42">
        <f>AN22</f>
        <v>1</v>
      </c>
      <c r="AO33" s="41"/>
      <c r="AP33" s="41"/>
      <c r="AQ33" s="41"/>
      <c r="AV33" s="40" t="s">
        <v>25</v>
      </c>
      <c r="AW33" s="42">
        <f>AW22</f>
        <v>1</v>
      </c>
      <c r="BE33" s="40" t="s">
        <v>25</v>
      </c>
      <c r="BF33" s="42">
        <f>BF22</f>
        <v>0.39700000000000002</v>
      </c>
      <c r="BN33" s="40" t="s">
        <v>25</v>
      </c>
      <c r="BO33" s="42">
        <f>BO22</f>
        <v>0.39700000000000002</v>
      </c>
      <c r="BW33" s="40" t="s">
        <v>25</v>
      </c>
      <c r="BX33" s="42">
        <f>BX22</f>
        <v>0.39700000000000002</v>
      </c>
      <c r="CF33" s="40" t="s">
        <v>25</v>
      </c>
      <c r="CG33" s="42">
        <f>CG22</f>
        <v>0.39700000000000002</v>
      </c>
      <c r="CL33" s="40" t="s">
        <v>25</v>
      </c>
      <c r="CM33" s="42">
        <f>CM22</f>
        <v>0.39700000000000002</v>
      </c>
      <c r="CR33" s="40" t="s">
        <v>25</v>
      </c>
      <c r="CS33" s="42">
        <f>CS22</f>
        <v>0.41</v>
      </c>
      <c r="DD33" s="40" t="s">
        <v>25</v>
      </c>
      <c r="DE33" s="42">
        <f>DE22</f>
        <v>1</v>
      </c>
    </row>
    <row r="34" spans="1:109" x14ac:dyDescent="0.25">
      <c r="A34" s="33"/>
      <c r="B34" s="34"/>
      <c r="C34" s="35"/>
      <c r="D34" s="35"/>
      <c r="E34" s="31" t="s">
        <v>26</v>
      </c>
      <c r="F34" s="32">
        <f>L23</f>
        <v>0.42499999999999999</v>
      </c>
      <c r="G34" s="25"/>
      <c r="H34" s="24"/>
      <c r="I34" s="24"/>
      <c r="K34" s="40" t="s">
        <v>26</v>
      </c>
      <c r="L34" s="150">
        <f>L23</f>
        <v>0.42499999999999999</v>
      </c>
      <c r="M34" s="48"/>
      <c r="N34" s="48"/>
      <c r="Q34" s="40" t="s">
        <v>26</v>
      </c>
      <c r="R34" s="42">
        <f>R23</f>
        <v>0.75</v>
      </c>
      <c r="T34" s="24"/>
      <c r="U34" s="24"/>
      <c r="V34" s="24"/>
      <c r="W34" s="26"/>
      <c r="X34" s="26"/>
      <c r="Y34" s="26"/>
      <c r="Z34" s="26"/>
      <c r="AA34" s="26"/>
      <c r="AB34" s="22"/>
      <c r="AC34" s="22"/>
      <c r="AD34" s="40" t="s">
        <v>26</v>
      </c>
      <c r="AE34" s="42">
        <f>AE23</f>
        <v>0.75</v>
      </c>
      <c r="AF34" s="41"/>
      <c r="AG34" s="41"/>
      <c r="AH34" s="41"/>
      <c r="AJ34" s="26"/>
      <c r="AK34" s="26"/>
      <c r="AL34" s="26"/>
      <c r="AM34" s="40" t="s">
        <v>26</v>
      </c>
      <c r="AN34" s="42">
        <f>AN23</f>
        <v>0.875</v>
      </c>
      <c r="AO34" s="41"/>
      <c r="AP34" s="41"/>
      <c r="AQ34" s="41"/>
      <c r="AV34" s="40" t="s">
        <v>26</v>
      </c>
      <c r="AW34" s="42">
        <f>AW23</f>
        <v>1</v>
      </c>
      <c r="BE34" s="40" t="s">
        <v>26</v>
      </c>
      <c r="BF34" s="42">
        <f>BF23</f>
        <v>1</v>
      </c>
      <c r="BN34" s="40" t="s">
        <v>26</v>
      </c>
      <c r="BO34" s="42">
        <f>BO23</f>
        <v>0.83000000000000007</v>
      </c>
      <c r="BW34" s="40" t="s">
        <v>26</v>
      </c>
      <c r="BX34" s="42">
        <f>BX23</f>
        <v>0.83000000000000007</v>
      </c>
      <c r="CF34" s="40" t="s">
        <v>26</v>
      </c>
      <c r="CG34" s="42">
        <f>CG23</f>
        <v>0.83000000000000007</v>
      </c>
      <c r="CL34" s="40" t="s">
        <v>26</v>
      </c>
      <c r="CM34" s="42">
        <f>CM23</f>
        <v>0.90999999999999992</v>
      </c>
      <c r="CR34" s="40" t="s">
        <v>26</v>
      </c>
      <c r="CS34" s="42">
        <f>CS23</f>
        <v>0.90999999999999992</v>
      </c>
      <c r="DD34" s="40" t="s">
        <v>26</v>
      </c>
      <c r="DE34" s="42">
        <f>DE23</f>
        <v>0.90999999999999992</v>
      </c>
    </row>
    <row r="35" spans="1:109" x14ac:dyDescent="0.25">
      <c r="A35" s="33"/>
      <c r="B35" s="34"/>
      <c r="C35" s="35"/>
      <c r="D35" s="35"/>
      <c r="E35" s="31" t="s">
        <v>27</v>
      </c>
      <c r="F35" s="32">
        <f>L25</f>
        <v>0</v>
      </c>
      <c r="G35" s="24"/>
      <c r="H35" s="24"/>
      <c r="I35" s="24"/>
      <c r="K35" s="40" t="s">
        <v>27</v>
      </c>
      <c r="L35" s="150">
        <f>L25</f>
        <v>0</v>
      </c>
      <c r="M35" s="48"/>
      <c r="N35" s="48"/>
      <c r="Q35" s="40" t="s">
        <v>27</v>
      </c>
      <c r="R35" s="42">
        <f>R25</f>
        <v>0.4</v>
      </c>
      <c r="T35" s="24"/>
      <c r="U35" s="24"/>
      <c r="V35" s="24"/>
      <c r="W35" s="26"/>
      <c r="X35" s="26"/>
      <c r="Y35" s="26"/>
      <c r="Z35" s="26"/>
      <c r="AA35" s="26"/>
      <c r="AB35" s="22"/>
      <c r="AC35" s="22"/>
      <c r="AD35" s="40" t="s">
        <v>27</v>
      </c>
      <c r="AE35" s="42">
        <f>AE25</f>
        <v>0.4</v>
      </c>
      <c r="AF35" s="41"/>
      <c r="AG35" s="41"/>
      <c r="AH35" s="41"/>
      <c r="AJ35" s="26"/>
      <c r="AK35" s="26"/>
      <c r="AL35" s="26"/>
      <c r="AM35" s="40" t="s">
        <v>27</v>
      </c>
      <c r="AN35" s="42">
        <f>AN25</f>
        <v>0.65</v>
      </c>
      <c r="AO35" s="41"/>
      <c r="AP35" s="41"/>
      <c r="AQ35" s="41"/>
      <c r="AV35" s="40" t="s">
        <v>27</v>
      </c>
      <c r="AW35" s="42">
        <f>AW25</f>
        <v>1</v>
      </c>
      <c r="BE35" s="40" t="s">
        <v>27</v>
      </c>
      <c r="BF35" s="42">
        <f>BF25</f>
        <v>1</v>
      </c>
      <c r="BN35" s="40" t="s">
        <v>27</v>
      </c>
      <c r="BO35" s="42">
        <f>BO25</f>
        <v>0.97</v>
      </c>
      <c r="BW35" s="40" t="s">
        <v>27</v>
      </c>
      <c r="BX35" s="42">
        <f>BX25</f>
        <v>0.97</v>
      </c>
      <c r="CF35" s="40" t="s">
        <v>27</v>
      </c>
      <c r="CG35" s="42">
        <f>CG25</f>
        <v>0.97</v>
      </c>
      <c r="CL35" s="40" t="s">
        <v>27</v>
      </c>
      <c r="CM35" s="42">
        <f>CM25</f>
        <v>0.97</v>
      </c>
      <c r="CR35" s="40" t="s">
        <v>27</v>
      </c>
      <c r="CS35" s="42">
        <f>CS25</f>
        <v>0.97</v>
      </c>
      <c r="DD35" s="40" t="s">
        <v>27</v>
      </c>
      <c r="DE35" s="42">
        <f>DE25</f>
        <v>0.9</v>
      </c>
    </row>
    <row r="36" spans="1:109" x14ac:dyDescent="0.25">
      <c r="A36" s="33"/>
      <c r="B36" s="34"/>
      <c r="C36" s="35"/>
      <c r="D36" s="35"/>
      <c r="E36" s="31" t="s">
        <v>28</v>
      </c>
      <c r="F36" s="32">
        <f>L26</f>
        <v>0</v>
      </c>
      <c r="G36" s="24"/>
      <c r="H36" s="24"/>
      <c r="I36" s="24"/>
      <c r="K36" s="40" t="s">
        <v>28</v>
      </c>
      <c r="L36" s="150">
        <f>L26</f>
        <v>0</v>
      </c>
      <c r="M36" s="48"/>
      <c r="N36" s="48"/>
      <c r="Q36" s="40" t="s">
        <v>28</v>
      </c>
      <c r="R36" s="42">
        <f>R26</f>
        <v>0.13333333333333333</v>
      </c>
      <c r="T36" s="24"/>
      <c r="U36" s="24"/>
      <c r="V36" s="24"/>
      <c r="W36" s="26"/>
      <c r="X36" s="26"/>
      <c r="Y36" s="26"/>
      <c r="Z36" s="26"/>
      <c r="AA36" s="26"/>
      <c r="AB36" s="22"/>
      <c r="AC36" s="22"/>
      <c r="AD36" s="40" t="s">
        <v>28</v>
      </c>
      <c r="AE36" s="42">
        <f>AE26</f>
        <v>0.13333333333333333</v>
      </c>
      <c r="AF36" s="41"/>
      <c r="AG36" s="41"/>
      <c r="AH36" s="41"/>
      <c r="AJ36" s="26"/>
      <c r="AK36" s="26"/>
      <c r="AL36" s="26"/>
      <c r="AM36" s="40" t="s">
        <v>28</v>
      </c>
      <c r="AN36" s="42">
        <f>AN26</f>
        <v>0.13333333333333333</v>
      </c>
      <c r="AO36" s="41"/>
      <c r="AP36" s="41"/>
      <c r="AQ36" s="41"/>
      <c r="AV36" s="40" t="s">
        <v>28</v>
      </c>
      <c r="AW36" s="42">
        <f>AW26</f>
        <v>0.56666666666666665</v>
      </c>
      <c r="BE36" s="40" t="s">
        <v>28</v>
      </c>
      <c r="BF36" s="42">
        <f>BF26</f>
        <v>0.56666666666666665</v>
      </c>
      <c r="BN36" s="40" t="s">
        <v>28</v>
      </c>
      <c r="BO36" s="42">
        <f>BO26</f>
        <v>0.66666666666666663</v>
      </c>
      <c r="BW36" s="40" t="s">
        <v>28</v>
      </c>
      <c r="BX36" s="42">
        <f>BX26</f>
        <v>0.77333333333333332</v>
      </c>
      <c r="CF36" s="40" t="s">
        <v>28</v>
      </c>
      <c r="CG36" s="42">
        <f>CG26</f>
        <v>0.77333333333333332</v>
      </c>
      <c r="CL36" s="40" t="s">
        <v>28</v>
      </c>
      <c r="CM36" s="42">
        <f>CM26</f>
        <v>0.83333333333333337</v>
      </c>
      <c r="CR36" s="40" t="s">
        <v>28</v>
      </c>
      <c r="CS36" s="42">
        <f>CS26</f>
        <v>0.8666666666666667</v>
      </c>
      <c r="DD36" s="40" t="s">
        <v>28</v>
      </c>
      <c r="DE36" s="42">
        <f>DE26</f>
        <v>0.83333333333333337</v>
      </c>
    </row>
    <row r="37" spans="1:109" x14ac:dyDescent="0.25">
      <c r="A37" s="33"/>
      <c r="B37" s="34"/>
      <c r="C37" s="35"/>
      <c r="D37" s="35"/>
      <c r="E37" s="36"/>
      <c r="F37" s="37"/>
      <c r="G37" s="24"/>
      <c r="H37" s="24"/>
      <c r="I37" s="24"/>
      <c r="K37" s="40"/>
      <c r="L37" s="48"/>
      <c r="M37" s="48"/>
      <c r="N37" s="48"/>
      <c r="Q37" s="42"/>
      <c r="T37" s="24"/>
      <c r="U37" s="24"/>
      <c r="V37" s="24"/>
      <c r="W37" s="26"/>
      <c r="X37" s="26"/>
      <c r="Y37" s="26"/>
      <c r="Z37" s="26"/>
      <c r="AA37" s="26"/>
      <c r="AB37" s="22"/>
      <c r="AC37" s="22"/>
      <c r="AD37" s="11"/>
      <c r="AE37" s="40"/>
      <c r="AF37" s="41"/>
      <c r="AG37" s="41"/>
      <c r="AH37" s="41"/>
      <c r="AJ37" s="26"/>
      <c r="AK37" s="26"/>
      <c r="AL37" s="26"/>
      <c r="AM37" s="11"/>
      <c r="AN37" s="40"/>
      <c r="AO37" s="41"/>
      <c r="AP37" s="41"/>
      <c r="AQ37" s="41"/>
      <c r="AV37" s="11"/>
      <c r="AW37" s="40"/>
    </row>
    <row r="38" spans="1:109" ht="84" customHeight="1" x14ac:dyDescent="0.25">
      <c r="A38" s="278" t="s">
        <v>29</v>
      </c>
      <c r="B38" s="279"/>
      <c r="C38" s="279"/>
      <c r="D38" s="279"/>
      <c r="E38" s="38">
        <f>AVERAGE(F29:F36)</f>
        <v>0.21979166666666666</v>
      </c>
      <c r="F38" s="39" t="s">
        <v>30</v>
      </c>
      <c r="G38" s="28"/>
      <c r="H38" s="28"/>
      <c r="K38" s="12" t="s">
        <v>486</v>
      </c>
      <c r="L38" s="43">
        <f>AVERAGE(L29:L36)</f>
        <v>0.21979166666666666</v>
      </c>
      <c r="M38" s="49"/>
      <c r="N38" s="49"/>
      <c r="Q38" s="151" t="s">
        <v>487</v>
      </c>
      <c r="R38" s="43">
        <f>AVERAGE(R29:R36)</f>
        <v>0.55104166666666676</v>
      </c>
      <c r="T38" s="28"/>
      <c r="U38" s="28"/>
      <c r="V38" s="28"/>
      <c r="W38" s="29"/>
      <c r="X38" s="29"/>
      <c r="Y38" s="29"/>
      <c r="Z38" s="29"/>
      <c r="AA38" s="29"/>
      <c r="AB38" s="30"/>
      <c r="AC38" s="30"/>
      <c r="AD38" s="12" t="s">
        <v>488</v>
      </c>
      <c r="AE38" s="43">
        <f>AVERAGE(AE29:AE37)</f>
        <v>0.58229166666666676</v>
      </c>
      <c r="AF38" s="44"/>
      <c r="AG38" s="44"/>
      <c r="AH38" s="44"/>
      <c r="AJ38" s="29"/>
      <c r="AK38" s="29"/>
      <c r="AL38" s="29"/>
      <c r="AM38" s="12" t="s">
        <v>489</v>
      </c>
      <c r="AN38" s="43">
        <f>AVERAGE(AN29:AN37)</f>
        <v>0.76353958333333349</v>
      </c>
      <c r="AO38" s="44"/>
      <c r="AP38" s="44"/>
      <c r="AQ38" s="44"/>
      <c r="AV38" s="12" t="s">
        <v>490</v>
      </c>
      <c r="AW38" s="43">
        <f>AVERAGE(AW29:AW37)</f>
        <v>0.90249999999999997</v>
      </c>
      <c r="BE38" s="12" t="s">
        <v>491</v>
      </c>
      <c r="BF38" s="43">
        <f>AVERAGE(BF29:BF36)</f>
        <v>0.83399999999999996</v>
      </c>
      <c r="BN38" s="12" t="s">
        <v>492</v>
      </c>
      <c r="BO38" s="43">
        <f>AVERAGE(BO29:BO36)</f>
        <v>0.82837499999999997</v>
      </c>
      <c r="BW38" s="12" t="s">
        <v>493</v>
      </c>
      <c r="BX38" s="43">
        <f>AVERAGE(BX29:BX36)</f>
        <v>0.84170833333333328</v>
      </c>
      <c r="CF38" s="12" t="s">
        <v>494</v>
      </c>
      <c r="CG38" s="43">
        <f>AVERAGE(CG29:CG36)</f>
        <v>0.84837499999999999</v>
      </c>
      <c r="CL38" s="12" t="s">
        <v>495</v>
      </c>
      <c r="CM38" s="43">
        <f>AVERAGE(CM29:CM36)</f>
        <v>0.87545833333333334</v>
      </c>
      <c r="CR38" s="12" t="s">
        <v>520</v>
      </c>
      <c r="CS38" s="43">
        <f>AVERAGE(CS29:CS36)</f>
        <v>0.88520833333333337</v>
      </c>
      <c r="DD38" s="12" t="s">
        <v>520</v>
      </c>
      <c r="DE38" s="43">
        <f>AVERAGE(DE29:DE36)</f>
        <v>0.92776960784313733</v>
      </c>
    </row>
  </sheetData>
  <autoFilter ref="A11:Y36"/>
  <mergeCells count="438">
    <mergeCell ref="CC8:CE8"/>
    <mergeCell ref="CC9:CE9"/>
    <mergeCell ref="CC10:CC11"/>
    <mergeCell ref="CD10:CD11"/>
    <mergeCell ref="CE10:CE11"/>
    <mergeCell ref="AS8:AU8"/>
    <mergeCell ref="DJ10:DJ11"/>
    <mergeCell ref="DF8:DI8"/>
    <mergeCell ref="DF9:DG9"/>
    <mergeCell ref="DH9:DI9"/>
    <mergeCell ref="DD10:DD11"/>
    <mergeCell ref="DF10:DF11"/>
    <mergeCell ref="DG10:DG11"/>
    <mergeCell ref="DH10:DH11"/>
    <mergeCell ref="DI10:DI11"/>
    <mergeCell ref="AS9:AU9"/>
    <mergeCell ref="AV8:BA8"/>
    <mergeCell ref="AV9:AY9"/>
    <mergeCell ref="AZ9:BA9"/>
    <mergeCell ref="BJ10:BJ11"/>
    <mergeCell ref="BE8:BJ8"/>
    <mergeCell ref="BB9:BD9"/>
    <mergeCell ref="BB10:BB11"/>
    <mergeCell ref="BC10:BC11"/>
    <mergeCell ref="CD26:CD28"/>
    <mergeCell ref="BU23:BU24"/>
    <mergeCell ref="BT23:BT24"/>
    <mergeCell ref="CC15:CC17"/>
    <mergeCell ref="CD15:CD17"/>
    <mergeCell ref="CE15:CE17"/>
    <mergeCell ref="CC20:CC21"/>
    <mergeCell ref="BT12:BT14"/>
    <mergeCell ref="BU12:BU14"/>
    <mergeCell ref="CD20:CD21"/>
    <mergeCell ref="CE20:CE21"/>
    <mergeCell ref="CE18:CE19"/>
    <mergeCell ref="CE23:CE24"/>
    <mergeCell ref="CD18:CD19"/>
    <mergeCell ref="CC18:CC19"/>
    <mergeCell ref="CD23:CD24"/>
    <mergeCell ref="CC23:CC24"/>
    <mergeCell ref="CE12:CE14"/>
    <mergeCell ref="CC12:CC14"/>
    <mergeCell ref="CD12:CD14"/>
    <mergeCell ref="BB20:BB21"/>
    <mergeCell ref="BC20:BC21"/>
    <mergeCell ref="BB23:BB24"/>
    <mergeCell ref="BC23:BC24"/>
    <mergeCell ref="BL12:BL14"/>
    <mergeCell ref="BK12:BK14"/>
    <mergeCell ref="BK18:BK19"/>
    <mergeCell ref="BL18:BL19"/>
    <mergeCell ref="BK20:BK21"/>
    <mergeCell ref="BL20:BL21"/>
    <mergeCell ref="BK23:BK24"/>
    <mergeCell ref="BL23:BL24"/>
    <mergeCell ref="BF12:BF14"/>
    <mergeCell ref="BF15:BF17"/>
    <mergeCell ref="BF18:BF19"/>
    <mergeCell ref="BF20:BF21"/>
    <mergeCell ref="BF23:BF24"/>
    <mergeCell ref="BD18:BD19"/>
    <mergeCell ref="BB12:BB14"/>
    <mergeCell ref="BC12:BC14"/>
    <mergeCell ref="BB18:BB19"/>
    <mergeCell ref="BC18:BC19"/>
    <mergeCell ref="BC15:BC17"/>
    <mergeCell ref="BB15:BB17"/>
    <mergeCell ref="BA10:BA11"/>
    <mergeCell ref="BB8:BD8"/>
    <mergeCell ref="BE9:BH9"/>
    <mergeCell ref="BI9:BJ9"/>
    <mergeCell ref="BE10:BE11"/>
    <mergeCell ref="BF10:BF11"/>
    <mergeCell ref="BG10:BG11"/>
    <mergeCell ref="BH10:BH11"/>
    <mergeCell ref="BI10:BI11"/>
    <mergeCell ref="BO12:BO14"/>
    <mergeCell ref="BO15:BO17"/>
    <mergeCell ref="BO18:BO19"/>
    <mergeCell ref="BO20:BO21"/>
    <mergeCell ref="BN8:BS8"/>
    <mergeCell ref="BN9:BQ9"/>
    <mergeCell ref="BR9:BS9"/>
    <mergeCell ref="BN10:BN11"/>
    <mergeCell ref="BO10:BO11"/>
    <mergeCell ref="BP10:BP11"/>
    <mergeCell ref="BQ10:BQ11"/>
    <mergeCell ref="BR10:BR11"/>
    <mergeCell ref="BS10:BS11"/>
    <mergeCell ref="AM8:AR8"/>
    <mergeCell ref="AM9:AP9"/>
    <mergeCell ref="AQ9:AR9"/>
    <mergeCell ref="AM10:AM11"/>
    <mergeCell ref="AN10:AN11"/>
    <mergeCell ref="AO10:AO11"/>
    <mergeCell ref="AP10:AP11"/>
    <mergeCell ref="AQ10:AQ11"/>
    <mergeCell ref="AR10:AR11"/>
    <mergeCell ref="AJ8:AL8"/>
    <mergeCell ref="AJ9:AL9"/>
    <mergeCell ref="AJ10:AJ11"/>
    <mergeCell ref="AK10:AK11"/>
    <mergeCell ref="AL10:AL11"/>
    <mergeCell ref="AE26:AE28"/>
    <mergeCell ref="AD8:AI8"/>
    <mergeCell ref="AD9:AG9"/>
    <mergeCell ref="AH9:AI9"/>
    <mergeCell ref="AD10:AD11"/>
    <mergeCell ref="AE10:AE11"/>
    <mergeCell ref="AF10:AF11"/>
    <mergeCell ref="AG10:AG11"/>
    <mergeCell ref="AH10:AH11"/>
    <mergeCell ref="AI10:AI11"/>
    <mergeCell ref="AE12:AE14"/>
    <mergeCell ref="AE15:AE17"/>
    <mergeCell ref="AE18:AE19"/>
    <mergeCell ref="AE20:AE21"/>
    <mergeCell ref="AJ15:AJ17"/>
    <mergeCell ref="AK15:AK17"/>
    <mergeCell ref="AL20:AL21"/>
    <mergeCell ref="AE23:AE24"/>
    <mergeCell ref="AL23:AL24"/>
    <mergeCell ref="L9:N9"/>
    <mergeCell ref="O9:P9"/>
    <mergeCell ref="A20:A21"/>
    <mergeCell ref="D20:D21"/>
    <mergeCell ref="B20:B21"/>
    <mergeCell ref="Q8:V8"/>
    <mergeCell ref="L26:L28"/>
    <mergeCell ref="C23:C24"/>
    <mergeCell ref="D23:D24"/>
    <mergeCell ref="L23:L24"/>
    <mergeCell ref="L15:L17"/>
    <mergeCell ref="A18:A19"/>
    <mergeCell ref="R26:R28"/>
    <mergeCell ref="Q10:Q11"/>
    <mergeCell ref="I10:I11"/>
    <mergeCell ref="R18:R19"/>
    <mergeCell ref="P10:P11"/>
    <mergeCell ref="A8:F8"/>
    <mergeCell ref="G8:K8"/>
    <mergeCell ref="A29:D29"/>
    <mergeCell ref="W10:W11"/>
    <mergeCell ref="X10:X11"/>
    <mergeCell ref="N10:N11"/>
    <mergeCell ref="A38:D38"/>
    <mergeCell ref="A12:A14"/>
    <mergeCell ref="B12:B14"/>
    <mergeCell ref="C12:C14"/>
    <mergeCell ref="D12:D14"/>
    <mergeCell ref="A15:A17"/>
    <mergeCell ref="B15:B17"/>
    <mergeCell ref="C15:C17"/>
    <mergeCell ref="D15:D17"/>
    <mergeCell ref="A23:A24"/>
    <mergeCell ref="B23:B24"/>
    <mergeCell ref="A26:A28"/>
    <mergeCell ref="B26:B28"/>
    <mergeCell ref="C26:C28"/>
    <mergeCell ref="D26:D28"/>
    <mergeCell ref="C20:C21"/>
    <mergeCell ref="O10:O11"/>
    <mergeCell ref="W18:W19"/>
    <mergeCell ref="M10:M11"/>
    <mergeCell ref="L18:L19"/>
    <mergeCell ref="A3:B3"/>
    <mergeCell ref="C3:I3"/>
    <mergeCell ref="A4:B4"/>
    <mergeCell ref="C4:I4"/>
    <mergeCell ref="B18:B19"/>
    <mergeCell ref="C18:C19"/>
    <mergeCell ref="D18:D19"/>
    <mergeCell ref="J4:K4"/>
    <mergeCell ref="L10:L11"/>
    <mergeCell ref="A5:B5"/>
    <mergeCell ref="C5:I5"/>
    <mergeCell ref="J5:K5"/>
    <mergeCell ref="A6:B6"/>
    <mergeCell ref="A10:A11"/>
    <mergeCell ref="A7:B7"/>
    <mergeCell ref="B10:B11"/>
    <mergeCell ref="C10:C11"/>
    <mergeCell ref="D10:D11"/>
    <mergeCell ref="E10:E11"/>
    <mergeCell ref="F10:F11"/>
    <mergeCell ref="G10:H10"/>
    <mergeCell ref="J10:J11"/>
    <mergeCell ref="L8:P8"/>
    <mergeCell ref="C7:AC7"/>
    <mergeCell ref="Y26:Y28"/>
    <mergeCell ref="W8:Y8"/>
    <mergeCell ref="AB12:AB14"/>
    <mergeCell ref="AB18:AB19"/>
    <mergeCell ref="AC18:AC19"/>
    <mergeCell ref="Z9:AC9"/>
    <mergeCell ref="Z10:Z11"/>
    <mergeCell ref="AA10:AA11"/>
    <mergeCell ref="AB10:AB11"/>
    <mergeCell ref="AC10:AC11"/>
    <mergeCell ref="W9:Y9"/>
    <mergeCell ref="Y10:Y11"/>
    <mergeCell ref="W12:W14"/>
    <mergeCell ref="X12:X14"/>
    <mergeCell ref="W15:W17"/>
    <mergeCell ref="X15:X17"/>
    <mergeCell ref="X18:X19"/>
    <mergeCell ref="W20:W21"/>
    <mergeCell ref="AB26:AB28"/>
    <mergeCell ref="AA26:AA28"/>
    <mergeCell ref="X23:X24"/>
    <mergeCell ref="W26:W28"/>
    <mergeCell ref="X26:X28"/>
    <mergeCell ref="Z26:Z28"/>
    <mergeCell ref="K3:AC3"/>
    <mergeCell ref="L4:AC4"/>
    <mergeCell ref="L5:AC5"/>
    <mergeCell ref="Y12:Y14"/>
    <mergeCell ref="Y15:Y17"/>
    <mergeCell ref="Y18:Y19"/>
    <mergeCell ref="Y20:Y21"/>
    <mergeCell ref="Y23:Y24"/>
    <mergeCell ref="Q9:T9"/>
    <mergeCell ref="R20:R21"/>
    <mergeCell ref="R23:R24"/>
    <mergeCell ref="R12:R14"/>
    <mergeCell ref="U9:V9"/>
    <mergeCell ref="S10:S11"/>
    <mergeCell ref="T10:T11"/>
    <mergeCell ref="U10:U11"/>
    <mergeCell ref="V10:V11"/>
    <mergeCell ref="R10:R11"/>
    <mergeCell ref="R15:R17"/>
    <mergeCell ref="K10:K11"/>
    <mergeCell ref="L12:L14"/>
    <mergeCell ref="A9:K9"/>
    <mergeCell ref="X20:X21"/>
    <mergeCell ref="W23:W24"/>
    <mergeCell ref="AL26:AL28"/>
    <mergeCell ref="AS15:AS17"/>
    <mergeCell ref="AN26:AN28"/>
    <mergeCell ref="AN12:AN14"/>
    <mergeCell ref="AN15:AN17"/>
    <mergeCell ref="AN18:AN19"/>
    <mergeCell ref="AN20:AN21"/>
    <mergeCell ref="AN23:AN24"/>
    <mergeCell ref="AU26:AU28"/>
    <mergeCell ref="AT15:AT17"/>
    <mergeCell ref="AL12:AL14"/>
    <mergeCell ref="AL15:AL17"/>
    <mergeCell ref="AL18:AL19"/>
    <mergeCell ref="AS18:AS19"/>
    <mergeCell ref="AT18:AT19"/>
    <mergeCell ref="AT12:AT14"/>
    <mergeCell ref="AS12:AS14"/>
    <mergeCell ref="AT20:AT21"/>
    <mergeCell ref="AU20:AU21"/>
    <mergeCell ref="AU23:AU24"/>
    <mergeCell ref="AW26:AW28"/>
    <mergeCell ref="AS20:AS21"/>
    <mergeCell ref="AT23:AT24"/>
    <mergeCell ref="AS23:AS24"/>
    <mergeCell ref="AS26:AS28"/>
    <mergeCell ref="AT26:AT28"/>
    <mergeCell ref="AX10:AX11"/>
    <mergeCell ref="AY10:AY11"/>
    <mergeCell ref="AZ10:AZ11"/>
    <mergeCell ref="AT10:AT11"/>
    <mergeCell ref="AU10:AU11"/>
    <mergeCell ref="AW12:AW14"/>
    <mergeCell ref="AW15:AW17"/>
    <mergeCell ref="AW18:AW19"/>
    <mergeCell ref="AU12:AU14"/>
    <mergeCell ref="AU15:AU17"/>
    <mergeCell ref="AU18:AU19"/>
    <mergeCell ref="AW20:AW21"/>
    <mergeCell ref="AV10:AV11"/>
    <mergeCell ref="AW10:AW11"/>
    <mergeCell ref="AS10:AS11"/>
    <mergeCell ref="AW23:AW24"/>
    <mergeCell ref="BD10:BD11"/>
    <mergeCell ref="BK8:BM8"/>
    <mergeCell ref="BK9:BM9"/>
    <mergeCell ref="BK10:BK11"/>
    <mergeCell ref="BL10:BL11"/>
    <mergeCell ref="BM10:BM11"/>
    <mergeCell ref="BM12:BM14"/>
    <mergeCell ref="BK15:BK17"/>
    <mergeCell ref="BL15:BL17"/>
    <mergeCell ref="BM15:BM17"/>
    <mergeCell ref="CA10:CA11"/>
    <mergeCell ref="CB10:CB11"/>
    <mergeCell ref="BT8:BV8"/>
    <mergeCell ref="BT9:BV9"/>
    <mergeCell ref="BT10:BT11"/>
    <mergeCell ref="BU10:BU11"/>
    <mergeCell ref="BV10:BV11"/>
    <mergeCell ref="BT15:BT17"/>
    <mergeCell ref="BU15:BU17"/>
    <mergeCell ref="BV15:BV17"/>
    <mergeCell ref="BX12:BX14"/>
    <mergeCell ref="BX15:BX17"/>
    <mergeCell ref="BW8:CB8"/>
    <mergeCell ref="BW9:BZ9"/>
    <mergeCell ref="CA9:CB9"/>
    <mergeCell ref="BW10:BW11"/>
    <mergeCell ref="BX10:BX11"/>
    <mergeCell ref="BY10:BY11"/>
    <mergeCell ref="BZ10:BZ11"/>
    <mergeCell ref="BV12:BV14"/>
    <mergeCell ref="CF8:CK8"/>
    <mergeCell ref="CF9:CI9"/>
    <mergeCell ref="CJ9:CK9"/>
    <mergeCell ref="CF10:CF11"/>
    <mergeCell ref="CG10:CG11"/>
    <mergeCell ref="CH10:CH11"/>
    <mergeCell ref="CI10:CI11"/>
    <mergeCell ref="CJ10:CJ11"/>
    <mergeCell ref="CK10:CK11"/>
    <mergeCell ref="CG23:CG24"/>
    <mergeCell ref="CG26:CG28"/>
    <mergeCell ref="CG12:CG14"/>
    <mergeCell ref="CG15:CG17"/>
    <mergeCell ref="BT20:BT21"/>
    <mergeCell ref="BU20:BU21"/>
    <mergeCell ref="BV20:BV21"/>
    <mergeCell ref="BO23:BO24"/>
    <mergeCell ref="BO26:BO28"/>
    <mergeCell ref="BX18:BX19"/>
    <mergeCell ref="BX20:BX21"/>
    <mergeCell ref="BX23:BX24"/>
    <mergeCell ref="BX26:BX28"/>
    <mergeCell ref="CG18:CG19"/>
    <mergeCell ref="CG20:CG21"/>
    <mergeCell ref="CE26:CE28"/>
    <mergeCell ref="BT18:BT19"/>
    <mergeCell ref="BU18:BU19"/>
    <mergeCell ref="BV18:BV19"/>
    <mergeCell ref="BV23:BV24"/>
    <mergeCell ref="BT26:BT28"/>
    <mergeCell ref="BU26:BU28"/>
    <mergeCell ref="BV26:BV28"/>
    <mergeCell ref="CC26:CC28"/>
    <mergeCell ref="BM18:BM19"/>
    <mergeCell ref="BM20:BM21"/>
    <mergeCell ref="BM23:BM24"/>
    <mergeCell ref="BK26:BK28"/>
    <mergeCell ref="BL26:BL28"/>
    <mergeCell ref="BM26:BM28"/>
    <mergeCell ref="AJ12:AJ14"/>
    <mergeCell ref="AK12:AK14"/>
    <mergeCell ref="AJ26:AJ28"/>
    <mergeCell ref="AK26:AK28"/>
    <mergeCell ref="AJ23:AJ24"/>
    <mergeCell ref="AK23:AK24"/>
    <mergeCell ref="AJ20:AJ21"/>
    <mergeCell ref="AK20:AK21"/>
    <mergeCell ref="AJ18:AJ19"/>
    <mergeCell ref="AK18:AK19"/>
    <mergeCell ref="BF26:BF28"/>
    <mergeCell ref="BD20:BD21"/>
    <mergeCell ref="BD23:BD24"/>
    <mergeCell ref="BD26:BD28"/>
    <mergeCell ref="BC26:BC28"/>
    <mergeCell ref="BB26:BB28"/>
    <mergeCell ref="BD12:BD14"/>
    <mergeCell ref="BD15:BD17"/>
    <mergeCell ref="Z8:AC8"/>
    <mergeCell ref="Z12:Z14"/>
    <mergeCell ref="AA12:AA14"/>
    <mergeCell ref="Z15:Z17"/>
    <mergeCell ref="AA15:AA17"/>
    <mergeCell ref="Z18:Z19"/>
    <mergeCell ref="AA18:AA19"/>
    <mergeCell ref="Z20:Z21"/>
    <mergeCell ref="AA20:AA21"/>
    <mergeCell ref="AC26:AC28"/>
    <mergeCell ref="Z23:Z24"/>
    <mergeCell ref="AA23:AA24"/>
    <mergeCell ref="AC12:AC14"/>
    <mergeCell ref="AB15:AB17"/>
    <mergeCell ref="AC15:AC17"/>
    <mergeCell ref="AB20:AB21"/>
    <mergeCell ref="AC20:AC21"/>
    <mergeCell ref="AB23:AB24"/>
    <mergeCell ref="AC23:AC24"/>
    <mergeCell ref="CM12:CM14"/>
    <mergeCell ref="CM15:CM17"/>
    <mergeCell ref="CM18:CM19"/>
    <mergeCell ref="CM20:CM21"/>
    <mergeCell ref="CM23:CM24"/>
    <mergeCell ref="CM26:CM28"/>
    <mergeCell ref="CL8:CQ8"/>
    <mergeCell ref="CL9:CO9"/>
    <mergeCell ref="CP9:CQ9"/>
    <mergeCell ref="CL10:CL11"/>
    <mergeCell ref="CM10:CM11"/>
    <mergeCell ref="CN10:CN11"/>
    <mergeCell ref="CO10:CO11"/>
    <mergeCell ref="CP10:CP11"/>
    <mergeCell ref="CQ10:CQ11"/>
    <mergeCell ref="CR8:CW8"/>
    <mergeCell ref="CR9:CU9"/>
    <mergeCell ref="CV9:CW9"/>
    <mergeCell ref="CR10:CR11"/>
    <mergeCell ref="CS10:CS11"/>
    <mergeCell ref="CT10:CT11"/>
    <mergeCell ref="CU10:CU11"/>
    <mergeCell ref="CV10:CV11"/>
    <mergeCell ref="CW10:CW11"/>
    <mergeCell ref="CS12:CS14"/>
    <mergeCell ref="CS15:CS17"/>
    <mergeCell ref="CS18:CS19"/>
    <mergeCell ref="CS20:CS21"/>
    <mergeCell ref="CS23:CS24"/>
    <mergeCell ref="CS26:CS28"/>
    <mergeCell ref="CX10:CX11"/>
    <mergeCell ref="DA10:DA11"/>
    <mergeCell ref="DB10:DB11"/>
    <mergeCell ref="DE10:DE11"/>
    <mergeCell ref="DE12:DE14"/>
    <mergeCell ref="DE15:DE17"/>
    <mergeCell ref="DE18:DE19"/>
    <mergeCell ref="DE20:DE21"/>
    <mergeCell ref="DE23:DE24"/>
    <mergeCell ref="DE26:DE28"/>
    <mergeCell ref="CX8:DC8"/>
    <mergeCell ref="CX9:DA9"/>
    <mergeCell ref="DB9:DC9"/>
    <mergeCell ref="CY10:CY11"/>
    <mergeCell ref="CZ10:CZ11"/>
    <mergeCell ref="CY12:CY14"/>
    <mergeCell ref="CY15:CY17"/>
    <mergeCell ref="CY18:CY19"/>
    <mergeCell ref="CY20:CY21"/>
    <mergeCell ref="CY23:CY24"/>
    <mergeCell ref="CY26:CY28"/>
    <mergeCell ref="DC10:DC11"/>
  </mergeCells>
  <phoneticPr fontId="28" type="noConversion"/>
  <conditionalFormatting sqref="L12:L14">
    <cfRule type="cellIs" dxfId="9" priority="182" operator="greaterThan">
      <formula>1</formula>
    </cfRule>
  </conditionalFormatting>
  <conditionalFormatting sqref="L15:L17">
    <cfRule type="cellIs" dxfId="8" priority="181" operator="greaterThan">
      <formula>1</formula>
    </cfRule>
  </conditionalFormatting>
  <conditionalFormatting sqref="L18:L19">
    <cfRule type="cellIs" dxfId="7" priority="179" operator="greaterThan">
      <formula>1</formula>
    </cfRule>
    <cfRule type="cellIs" dxfId="6" priority="180" operator="greaterThan">
      <formula>100</formula>
    </cfRule>
  </conditionalFormatting>
  <conditionalFormatting sqref="L20:L21">
    <cfRule type="cellIs" dxfId="5" priority="177" operator="greaterThan">
      <formula>1</formula>
    </cfRule>
    <cfRule type="cellIs" dxfId="4" priority="178" operator="greaterThan">
      <formula>100</formula>
    </cfRule>
  </conditionalFormatting>
  <conditionalFormatting sqref="L22">
    <cfRule type="cellIs" dxfId="3" priority="176" operator="greaterThan">
      <formula>1</formula>
    </cfRule>
  </conditionalFormatting>
  <conditionalFormatting sqref="L23:L24">
    <cfRule type="cellIs" dxfId="2" priority="175" operator="greaterThan">
      <formula>1</formula>
    </cfRule>
  </conditionalFormatting>
  <conditionalFormatting sqref="L25">
    <cfRule type="cellIs" dxfId="1" priority="174" operator="greaterThan">
      <formula>1</formula>
    </cfRule>
  </conditionalFormatting>
  <conditionalFormatting sqref="L26:L28">
    <cfRule type="cellIs" dxfId="0" priority="173" operator="greaterThan">
      <formula>1</formula>
    </cfRule>
  </conditionalFormatting>
  <conditionalFormatting sqref="Q1:Q2 Q6 Q8:Q28 Q37 Q39:Q1048576">
    <cfRule type="colorScale" priority="141">
      <colorScale>
        <cfvo type="min"/>
        <cfvo type="percentile" val="50"/>
        <cfvo type="max"/>
        <color rgb="FFF8696B"/>
        <color rgb="FFFFEB84"/>
        <color rgb="FF63BE7B"/>
      </colorScale>
    </cfRule>
  </conditionalFormatting>
  <conditionalFormatting sqref="AD8:AD11">
    <cfRule type="colorScale" priority="139">
      <colorScale>
        <cfvo type="min"/>
        <cfvo type="percentile" val="50"/>
        <cfvo type="max"/>
        <color rgb="FFF8696B"/>
        <color rgb="FFFFEB84"/>
        <color rgb="FF63BE7B"/>
      </colorScale>
    </cfRule>
  </conditionalFormatting>
  <conditionalFormatting sqref="AM8:AM11">
    <cfRule type="colorScale" priority="135">
      <colorScale>
        <cfvo type="min"/>
        <cfvo type="percentile" val="50"/>
        <cfvo type="max"/>
        <color rgb="FFF8696B"/>
        <color rgb="FFFFEB84"/>
        <color rgb="FF63BE7B"/>
      </colorScale>
    </cfRule>
  </conditionalFormatting>
  <conditionalFormatting sqref="AM22:AM28">
    <cfRule type="colorScale" priority="131">
      <colorScale>
        <cfvo type="min"/>
        <cfvo type="percentile" val="50"/>
        <cfvo type="max"/>
        <color rgb="FFF8696B"/>
        <color rgb="FFFFEB84"/>
        <color rgb="FF63BE7B"/>
      </colorScale>
    </cfRule>
  </conditionalFormatting>
  <conditionalFormatting sqref="AM12">
    <cfRule type="colorScale" priority="130">
      <colorScale>
        <cfvo type="min"/>
        <cfvo type="percentile" val="50"/>
        <cfvo type="max"/>
        <color rgb="FFF8696B"/>
        <color rgb="FFFFEB84"/>
        <color rgb="FF63BE7B"/>
      </colorScale>
    </cfRule>
  </conditionalFormatting>
  <conditionalFormatting sqref="AM15:AM21">
    <cfRule type="colorScale" priority="129">
      <colorScale>
        <cfvo type="min"/>
        <cfvo type="percentile" val="50"/>
        <cfvo type="max"/>
        <color rgb="FFF8696B"/>
        <color rgb="FFFFEB84"/>
        <color rgb="FF63BE7B"/>
      </colorScale>
    </cfRule>
  </conditionalFormatting>
  <conditionalFormatting sqref="AM14">
    <cfRule type="colorScale" priority="128">
      <colorScale>
        <cfvo type="min"/>
        <cfvo type="percentile" val="50"/>
        <cfvo type="max"/>
        <color rgb="FFF8696B"/>
        <color rgb="FFFFEB84"/>
        <color rgb="FF63BE7B"/>
      </colorScale>
    </cfRule>
  </conditionalFormatting>
  <conditionalFormatting sqref="AM13">
    <cfRule type="colorScale" priority="127">
      <colorScale>
        <cfvo type="min"/>
        <cfvo type="percentile" val="50"/>
        <cfvo type="max"/>
        <color rgb="FFF8696B"/>
        <color rgb="FFFFEB84"/>
        <color rgb="FF63BE7B"/>
      </colorScale>
    </cfRule>
  </conditionalFormatting>
  <conditionalFormatting sqref="AV8:AV11">
    <cfRule type="colorScale" priority="126">
      <colorScale>
        <cfvo type="min"/>
        <cfvo type="percentile" val="50"/>
        <cfvo type="max"/>
        <color rgb="FFF8696B"/>
        <color rgb="FFFFEB84"/>
        <color rgb="FF63BE7B"/>
      </colorScale>
    </cfRule>
  </conditionalFormatting>
  <conditionalFormatting sqref="AW12">
    <cfRule type="colorScale" priority="117">
      <colorScale>
        <cfvo type="min"/>
        <cfvo type="percentile" val="50"/>
        <cfvo type="max"/>
        <color rgb="FFF8696B"/>
        <color rgb="FFFFEB84"/>
        <color rgb="FF63BE7B"/>
      </colorScale>
    </cfRule>
  </conditionalFormatting>
  <conditionalFormatting sqref="AW15">
    <cfRule type="colorScale" priority="115">
      <colorScale>
        <cfvo type="min"/>
        <cfvo type="percentile" val="50"/>
        <cfvo type="max"/>
        <color rgb="FFF8696B"/>
        <color rgb="FFFFEB84"/>
        <color rgb="FF63BE7B"/>
      </colorScale>
    </cfRule>
  </conditionalFormatting>
  <conditionalFormatting sqref="AV12:AV28">
    <cfRule type="colorScale" priority="107">
      <colorScale>
        <cfvo type="min"/>
        <cfvo type="percentile" val="50"/>
        <cfvo type="max"/>
        <color rgb="FFF5272C"/>
        <color rgb="FFFFEB84"/>
        <color rgb="FF00B050"/>
      </colorScale>
    </cfRule>
  </conditionalFormatting>
  <conditionalFormatting sqref="AW12:AW28">
    <cfRule type="colorScale" priority="105">
      <colorScale>
        <cfvo type="min"/>
        <cfvo type="percentile" val="50"/>
        <cfvo type="max"/>
        <color rgb="FFFF0000"/>
        <color rgb="FFFFEB84"/>
        <color rgb="FF00B050"/>
      </colorScale>
    </cfRule>
  </conditionalFormatting>
  <conditionalFormatting sqref="BE9:BE11">
    <cfRule type="colorScale" priority="104">
      <colorScale>
        <cfvo type="min"/>
        <cfvo type="percentile" val="50"/>
        <cfvo type="max"/>
        <color rgb="FFF8696B"/>
        <color rgb="FFFFEB84"/>
        <color rgb="FF63BE7B"/>
      </colorScale>
    </cfRule>
  </conditionalFormatting>
  <conditionalFormatting sqref="BE8">
    <cfRule type="colorScale" priority="103">
      <colorScale>
        <cfvo type="min"/>
        <cfvo type="percentile" val="50"/>
        <cfvo type="max"/>
        <color rgb="FFF8696B"/>
        <color rgb="FFFFEB84"/>
        <color rgb="FF63BE7B"/>
      </colorScale>
    </cfRule>
  </conditionalFormatting>
  <conditionalFormatting sqref="BF12">
    <cfRule type="colorScale" priority="102">
      <colorScale>
        <cfvo type="min"/>
        <cfvo type="percentile" val="50"/>
        <cfvo type="max"/>
        <color rgb="FFF8696B"/>
        <color rgb="FFFFEB84"/>
        <color rgb="FF63BE7B"/>
      </colorScale>
    </cfRule>
  </conditionalFormatting>
  <conditionalFormatting sqref="BF15">
    <cfRule type="colorScale" priority="101">
      <colorScale>
        <cfvo type="min"/>
        <cfvo type="percentile" val="50"/>
        <cfvo type="max"/>
        <color rgb="FFF8696B"/>
        <color rgb="FFFFEB84"/>
        <color rgb="FF63BE7B"/>
      </colorScale>
    </cfRule>
  </conditionalFormatting>
  <conditionalFormatting sqref="BE12:BE28">
    <cfRule type="colorScale" priority="100">
      <colorScale>
        <cfvo type="min"/>
        <cfvo type="percentile" val="50"/>
        <cfvo type="max"/>
        <color rgb="FFF5272C"/>
        <color rgb="FFFFEB84"/>
        <color rgb="FF00B050"/>
      </colorScale>
    </cfRule>
  </conditionalFormatting>
  <conditionalFormatting sqref="BF29:BF36">
    <cfRule type="colorScale" priority="99">
      <colorScale>
        <cfvo type="min"/>
        <cfvo type="percentile" val="50"/>
        <cfvo type="max"/>
        <color rgb="FFF8696B"/>
        <color rgb="FFFFEB84"/>
        <color rgb="FF63BE7B"/>
      </colorScale>
    </cfRule>
  </conditionalFormatting>
  <conditionalFormatting sqref="BF12:BF28">
    <cfRule type="colorScale" priority="98">
      <colorScale>
        <cfvo type="min"/>
        <cfvo type="percentile" val="50"/>
        <cfvo type="max"/>
        <color rgb="FFFF0000"/>
        <color rgb="FFFFEB84"/>
        <color rgb="FF00B050"/>
      </colorScale>
    </cfRule>
  </conditionalFormatting>
  <conditionalFormatting sqref="AE29:AE36">
    <cfRule type="colorScale" priority="188">
      <colorScale>
        <cfvo type="min"/>
        <cfvo type="percentile" val="50"/>
        <cfvo type="max"/>
        <color rgb="FFF8696B"/>
        <color rgb="FFFFEB84"/>
        <color rgb="FF63BE7B"/>
      </colorScale>
    </cfRule>
  </conditionalFormatting>
  <conditionalFormatting sqref="AN29:AN36">
    <cfRule type="colorScale" priority="189">
      <colorScale>
        <cfvo type="min"/>
        <cfvo type="percentile" val="50"/>
        <cfvo type="max"/>
        <color rgb="FFF8696B"/>
        <color rgb="FFFFEB84"/>
        <color rgb="FF63BE7B"/>
      </colorScale>
    </cfRule>
  </conditionalFormatting>
  <conditionalFormatting sqref="AW29:AW36">
    <cfRule type="colorScale" priority="190">
      <colorScale>
        <cfvo type="min"/>
        <cfvo type="percentile" val="50"/>
        <cfvo type="max"/>
        <color rgb="FFF8696B"/>
        <color rgb="FFFFEB84"/>
        <color rgb="FF63BE7B"/>
      </colorScale>
    </cfRule>
  </conditionalFormatting>
  <conditionalFormatting sqref="BN9:BN11">
    <cfRule type="colorScale" priority="97">
      <colorScale>
        <cfvo type="min"/>
        <cfvo type="percentile" val="50"/>
        <cfvo type="max"/>
        <color rgb="FFF8696B"/>
        <color rgb="FFFFEB84"/>
        <color rgb="FF63BE7B"/>
      </colorScale>
    </cfRule>
  </conditionalFormatting>
  <conditionalFormatting sqref="BN8">
    <cfRule type="colorScale" priority="96">
      <colorScale>
        <cfvo type="min"/>
        <cfvo type="percentile" val="50"/>
        <cfvo type="max"/>
        <color rgb="FFF8696B"/>
        <color rgb="FFFFEB84"/>
        <color rgb="FF63BE7B"/>
      </colorScale>
    </cfRule>
  </conditionalFormatting>
  <conditionalFormatting sqref="BO29:BO36">
    <cfRule type="colorScale" priority="94">
      <colorScale>
        <cfvo type="min"/>
        <cfvo type="percentile" val="50"/>
        <cfvo type="max"/>
        <color rgb="FFF8696B"/>
        <color rgb="FFFFEB84"/>
        <color rgb="FF63BE7B"/>
      </colorScale>
    </cfRule>
  </conditionalFormatting>
  <conditionalFormatting sqref="BO12">
    <cfRule type="colorScale" priority="93">
      <colorScale>
        <cfvo type="min"/>
        <cfvo type="percentile" val="50"/>
        <cfvo type="max"/>
        <color rgb="FFF8696B"/>
        <color rgb="FFFFEB84"/>
        <color rgb="FF63BE7B"/>
      </colorScale>
    </cfRule>
  </conditionalFormatting>
  <conditionalFormatting sqref="BO15">
    <cfRule type="colorScale" priority="92">
      <colorScale>
        <cfvo type="min"/>
        <cfvo type="percentile" val="50"/>
        <cfvo type="max"/>
        <color rgb="FFF8696B"/>
        <color rgb="FFFFEB84"/>
        <color rgb="FF63BE7B"/>
      </colorScale>
    </cfRule>
  </conditionalFormatting>
  <conditionalFormatting sqref="BN12:BN28">
    <cfRule type="colorScale" priority="91">
      <colorScale>
        <cfvo type="min"/>
        <cfvo type="percentile" val="50"/>
        <cfvo type="max"/>
        <color rgb="FFF5272C"/>
        <color rgb="FFFFEB84"/>
        <color rgb="FF00B050"/>
      </colorScale>
    </cfRule>
  </conditionalFormatting>
  <conditionalFormatting sqref="BO12:BO28">
    <cfRule type="colorScale" priority="90">
      <colorScale>
        <cfvo type="min"/>
        <cfvo type="percentile" val="50"/>
        <cfvo type="max"/>
        <color rgb="FFFF0000"/>
        <color rgb="FFFFEB84"/>
        <color rgb="FF00B050"/>
      </colorScale>
    </cfRule>
  </conditionalFormatting>
  <conditionalFormatting sqref="BW9:BW11">
    <cfRule type="colorScale" priority="89">
      <colorScale>
        <cfvo type="min"/>
        <cfvo type="percentile" val="50"/>
        <cfvo type="max"/>
        <color rgb="FFF8696B"/>
        <color rgb="FFFFEB84"/>
        <color rgb="FF63BE7B"/>
      </colorScale>
    </cfRule>
  </conditionalFormatting>
  <conditionalFormatting sqref="BW8">
    <cfRule type="colorScale" priority="88">
      <colorScale>
        <cfvo type="min"/>
        <cfvo type="percentile" val="50"/>
        <cfvo type="max"/>
        <color rgb="FFF8696B"/>
        <color rgb="FFFFEB84"/>
        <color rgb="FF63BE7B"/>
      </colorScale>
    </cfRule>
  </conditionalFormatting>
  <conditionalFormatting sqref="BX12">
    <cfRule type="colorScale" priority="87">
      <colorScale>
        <cfvo type="min"/>
        <cfvo type="percentile" val="50"/>
        <cfvo type="max"/>
        <color rgb="FFF8696B"/>
        <color rgb="FFFFEB84"/>
        <color rgb="FF63BE7B"/>
      </colorScale>
    </cfRule>
  </conditionalFormatting>
  <conditionalFormatting sqref="BX15">
    <cfRule type="colorScale" priority="86">
      <colorScale>
        <cfvo type="min"/>
        <cfvo type="percentile" val="50"/>
        <cfvo type="max"/>
        <color rgb="FFF8696B"/>
        <color rgb="FFFFEB84"/>
        <color rgb="FF63BE7B"/>
      </colorScale>
    </cfRule>
  </conditionalFormatting>
  <conditionalFormatting sqref="BW12:BW19">
    <cfRule type="colorScale" priority="85">
      <colorScale>
        <cfvo type="min"/>
        <cfvo type="percentile" val="50"/>
        <cfvo type="max"/>
        <color rgb="FFF5272C"/>
        <color rgb="FFFFEB84"/>
        <color rgb="FF00B050"/>
      </colorScale>
    </cfRule>
  </conditionalFormatting>
  <conditionalFormatting sqref="BX12:BX19">
    <cfRule type="colorScale" priority="84">
      <colorScale>
        <cfvo type="min"/>
        <cfvo type="percentile" val="50"/>
        <cfvo type="max"/>
        <color rgb="FFFF0000"/>
        <color rgb="FFFFEB84"/>
        <color rgb="FF00B050"/>
      </colorScale>
    </cfRule>
  </conditionalFormatting>
  <conditionalFormatting sqref="BX29:BX36">
    <cfRule type="colorScale" priority="83">
      <colorScale>
        <cfvo type="min"/>
        <cfvo type="percentile" val="50"/>
        <cfvo type="max"/>
        <color rgb="FFF8696B"/>
        <color rgb="FFFFEB84"/>
        <color rgb="FF63BE7B"/>
      </colorScale>
    </cfRule>
  </conditionalFormatting>
  <conditionalFormatting sqref="BW20:BW28">
    <cfRule type="colorScale" priority="82">
      <colorScale>
        <cfvo type="min"/>
        <cfvo type="percentile" val="50"/>
        <cfvo type="max"/>
        <color rgb="FFF5272C"/>
        <color rgb="FFFFEB84"/>
        <color rgb="FF00B050"/>
      </colorScale>
    </cfRule>
  </conditionalFormatting>
  <conditionalFormatting sqref="BX20:BX28">
    <cfRule type="colorScale" priority="81">
      <colorScale>
        <cfvo type="min"/>
        <cfvo type="percentile" val="50"/>
        <cfvo type="max"/>
        <color rgb="FFFF0000"/>
        <color rgb="FFFFEB84"/>
        <color rgb="FF00B050"/>
      </colorScale>
    </cfRule>
  </conditionalFormatting>
  <conditionalFormatting sqref="CF9:CF11">
    <cfRule type="colorScale" priority="80">
      <colorScale>
        <cfvo type="min"/>
        <cfvo type="percentile" val="50"/>
        <cfvo type="max"/>
        <color rgb="FFF8696B"/>
        <color rgb="FFFFEB84"/>
        <color rgb="FF63BE7B"/>
      </colorScale>
    </cfRule>
  </conditionalFormatting>
  <conditionalFormatting sqref="CF8">
    <cfRule type="colorScale" priority="79">
      <colorScale>
        <cfvo type="min"/>
        <cfvo type="percentile" val="50"/>
        <cfvo type="max"/>
        <color rgb="FFF8696B"/>
        <color rgb="FFFFEB84"/>
        <color rgb="FF63BE7B"/>
      </colorScale>
    </cfRule>
  </conditionalFormatting>
  <conditionalFormatting sqref="CG12">
    <cfRule type="colorScale" priority="78">
      <colorScale>
        <cfvo type="min"/>
        <cfvo type="percentile" val="50"/>
        <cfvo type="max"/>
        <color rgb="FFF8696B"/>
        <color rgb="FFFFEB84"/>
        <color rgb="FF63BE7B"/>
      </colorScale>
    </cfRule>
  </conditionalFormatting>
  <conditionalFormatting sqref="CG15">
    <cfRule type="colorScale" priority="77">
      <colorScale>
        <cfvo type="min"/>
        <cfvo type="percentile" val="50"/>
        <cfvo type="max"/>
        <color rgb="FFF8696B"/>
        <color rgb="FFFFEB84"/>
        <color rgb="FF63BE7B"/>
      </colorScale>
    </cfRule>
  </conditionalFormatting>
  <conditionalFormatting sqref="CF12:CF19">
    <cfRule type="colorScale" priority="76">
      <colorScale>
        <cfvo type="min"/>
        <cfvo type="percentile" val="50"/>
        <cfvo type="max"/>
        <color rgb="FFF5272C"/>
        <color rgb="FFFFEB84"/>
        <color rgb="FF00B050"/>
      </colorScale>
    </cfRule>
  </conditionalFormatting>
  <conditionalFormatting sqref="CG12:CG19">
    <cfRule type="colorScale" priority="75">
      <colorScale>
        <cfvo type="min"/>
        <cfvo type="percentile" val="50"/>
        <cfvo type="max"/>
        <color rgb="FFFF0000"/>
        <color rgb="FFFFEB84"/>
        <color rgb="FF00B050"/>
      </colorScale>
    </cfRule>
  </conditionalFormatting>
  <conditionalFormatting sqref="CG29:CG36">
    <cfRule type="colorScale" priority="74">
      <colorScale>
        <cfvo type="min"/>
        <cfvo type="percentile" val="50"/>
        <cfvo type="max"/>
        <color rgb="FFF8696B"/>
        <color rgb="FFFFEB84"/>
        <color rgb="FF63BE7B"/>
      </colorScale>
    </cfRule>
  </conditionalFormatting>
  <conditionalFormatting sqref="CF20:CF28">
    <cfRule type="colorScale" priority="73">
      <colorScale>
        <cfvo type="min"/>
        <cfvo type="percentile" val="50"/>
        <cfvo type="max"/>
        <color rgb="FFF5272C"/>
        <color rgb="FFFFEB84"/>
        <color rgb="FF00B050"/>
      </colorScale>
    </cfRule>
  </conditionalFormatting>
  <conditionalFormatting sqref="CG20:CG28">
    <cfRule type="colorScale" priority="72">
      <colorScale>
        <cfvo type="min"/>
        <cfvo type="percentile" val="50"/>
        <cfvo type="max"/>
        <color rgb="FFFF0000"/>
        <color rgb="FFFFEB84"/>
        <color rgb="FF00B050"/>
      </colorScale>
    </cfRule>
  </conditionalFormatting>
  <conditionalFormatting sqref="R12">
    <cfRule type="colorScale" priority="69">
      <colorScale>
        <cfvo type="min"/>
        <cfvo type="percentile" val="50"/>
        <cfvo type="max"/>
        <color rgb="FFF8696B"/>
        <color rgb="FFFFEB84"/>
        <color rgb="FF63BE7B"/>
      </colorScale>
    </cfRule>
  </conditionalFormatting>
  <conditionalFormatting sqref="R15">
    <cfRule type="colorScale" priority="68">
      <colorScale>
        <cfvo type="min"/>
        <cfvo type="percentile" val="50"/>
        <cfvo type="max"/>
        <color rgb="FFF8696B"/>
        <color rgb="FFFFEB84"/>
        <color rgb="FF63BE7B"/>
      </colorScale>
    </cfRule>
  </conditionalFormatting>
  <conditionalFormatting sqref="R12:R28">
    <cfRule type="colorScale" priority="67">
      <colorScale>
        <cfvo type="min"/>
        <cfvo type="percentile" val="50"/>
        <cfvo type="max"/>
        <color rgb="FFFF0000"/>
        <color rgb="FFFFEB84"/>
        <color rgb="FF00B050"/>
      </colorScale>
    </cfRule>
  </conditionalFormatting>
  <conditionalFormatting sqref="Z8:Z9">
    <cfRule type="colorScale" priority="63">
      <colorScale>
        <cfvo type="min"/>
        <cfvo type="percentile" val="50"/>
        <cfvo type="max"/>
        <color rgb="FFF8696B"/>
        <color rgb="FFFFEB84"/>
        <color rgb="FF63BE7B"/>
      </colorScale>
    </cfRule>
  </conditionalFormatting>
  <conditionalFormatting sqref="AE12">
    <cfRule type="colorScale" priority="62">
      <colorScale>
        <cfvo type="min"/>
        <cfvo type="percentile" val="50"/>
        <cfvo type="max"/>
        <color rgb="FFF8696B"/>
        <color rgb="FFFFEB84"/>
        <color rgb="FF63BE7B"/>
      </colorScale>
    </cfRule>
  </conditionalFormatting>
  <conditionalFormatting sqref="AE15">
    <cfRule type="colorScale" priority="61">
      <colorScale>
        <cfvo type="min"/>
        <cfvo type="percentile" val="50"/>
        <cfvo type="max"/>
        <color rgb="FFF8696B"/>
        <color rgb="FFFFEB84"/>
        <color rgb="FF63BE7B"/>
      </colorScale>
    </cfRule>
  </conditionalFormatting>
  <conditionalFormatting sqref="AE12:AE28">
    <cfRule type="colorScale" priority="60">
      <colorScale>
        <cfvo type="min"/>
        <cfvo type="percentile" val="50"/>
        <cfvo type="max"/>
        <color rgb="FFFF0000"/>
        <color rgb="FFFFEB84"/>
        <color rgb="FF00B050"/>
      </colorScale>
    </cfRule>
  </conditionalFormatting>
  <conditionalFormatting sqref="AN12">
    <cfRule type="colorScale" priority="59">
      <colorScale>
        <cfvo type="min"/>
        <cfvo type="percentile" val="50"/>
        <cfvo type="max"/>
        <color rgb="FFF8696B"/>
        <color rgb="FFFFEB84"/>
        <color rgb="FF63BE7B"/>
      </colorScale>
    </cfRule>
  </conditionalFormatting>
  <conditionalFormatting sqref="AN15">
    <cfRule type="colorScale" priority="58">
      <colorScale>
        <cfvo type="min"/>
        <cfvo type="percentile" val="50"/>
        <cfvo type="max"/>
        <color rgb="FFF8696B"/>
        <color rgb="FFFFEB84"/>
        <color rgb="FF63BE7B"/>
      </colorScale>
    </cfRule>
  </conditionalFormatting>
  <conditionalFormatting sqref="AN12:AN28">
    <cfRule type="colorScale" priority="57">
      <colorScale>
        <cfvo type="min"/>
        <cfvo type="percentile" val="50"/>
        <cfvo type="max"/>
        <color rgb="FFFF0000"/>
        <color rgb="FFFFEB84"/>
        <color rgb="FF00B050"/>
      </colorScale>
    </cfRule>
  </conditionalFormatting>
  <conditionalFormatting sqref="CL9:CL11">
    <cfRule type="colorScale" priority="56">
      <colorScale>
        <cfvo type="min"/>
        <cfvo type="percentile" val="50"/>
        <cfvo type="max"/>
        <color rgb="FFF8696B"/>
        <color rgb="FFFFEB84"/>
        <color rgb="FF63BE7B"/>
      </colorScale>
    </cfRule>
  </conditionalFormatting>
  <conditionalFormatting sqref="CL8">
    <cfRule type="colorScale" priority="55">
      <colorScale>
        <cfvo type="min"/>
        <cfvo type="percentile" val="50"/>
        <cfvo type="max"/>
        <color rgb="FFF8696B"/>
        <color rgb="FFFFEB84"/>
        <color rgb="FF63BE7B"/>
      </colorScale>
    </cfRule>
  </conditionalFormatting>
  <conditionalFormatting sqref="CM12">
    <cfRule type="colorScale" priority="54">
      <colorScale>
        <cfvo type="min"/>
        <cfvo type="percentile" val="50"/>
        <cfvo type="max"/>
        <color rgb="FFF8696B"/>
        <color rgb="FFFFEB84"/>
        <color rgb="FF63BE7B"/>
      </colorScale>
    </cfRule>
  </conditionalFormatting>
  <conditionalFormatting sqref="CM15">
    <cfRule type="colorScale" priority="53">
      <colorScale>
        <cfvo type="min"/>
        <cfvo type="percentile" val="50"/>
        <cfvo type="max"/>
        <color rgb="FFF8696B"/>
        <color rgb="FFFFEB84"/>
        <color rgb="FF63BE7B"/>
      </colorScale>
    </cfRule>
  </conditionalFormatting>
  <conditionalFormatting sqref="CL12:CL19">
    <cfRule type="colorScale" priority="52">
      <colorScale>
        <cfvo type="min"/>
        <cfvo type="percentile" val="50"/>
        <cfvo type="max"/>
        <color rgb="FFF5272C"/>
        <color rgb="FFFFEB84"/>
        <color rgb="FF00B050"/>
      </colorScale>
    </cfRule>
  </conditionalFormatting>
  <conditionalFormatting sqref="CM12:CM19">
    <cfRule type="colorScale" priority="51">
      <colorScale>
        <cfvo type="min"/>
        <cfvo type="percentile" val="50"/>
        <cfvo type="max"/>
        <color rgb="FFFF0000"/>
        <color rgb="FFFFEB84"/>
        <color rgb="FF00B050"/>
      </colorScale>
    </cfRule>
  </conditionalFormatting>
  <conditionalFormatting sqref="CM29:CM36">
    <cfRule type="colorScale" priority="50">
      <colorScale>
        <cfvo type="min"/>
        <cfvo type="percentile" val="50"/>
        <cfvo type="max"/>
        <color rgb="FFF8696B"/>
        <color rgb="FFFFEB84"/>
        <color rgb="FF63BE7B"/>
      </colorScale>
    </cfRule>
  </conditionalFormatting>
  <conditionalFormatting sqref="CL20:CL28">
    <cfRule type="colorScale" priority="49">
      <colorScale>
        <cfvo type="min"/>
        <cfvo type="percentile" val="50"/>
        <cfvo type="max"/>
        <color rgb="FFF5272C"/>
        <color rgb="FFFFEB84"/>
        <color rgb="FF00B050"/>
      </colorScale>
    </cfRule>
  </conditionalFormatting>
  <conditionalFormatting sqref="CM20:CM28">
    <cfRule type="colorScale" priority="48">
      <colorScale>
        <cfvo type="min"/>
        <cfvo type="percentile" val="50"/>
        <cfvo type="max"/>
        <color rgb="FFFF0000"/>
        <color rgb="FFFFEB84"/>
        <color rgb="FF00B050"/>
      </colorScale>
    </cfRule>
  </conditionalFormatting>
  <conditionalFormatting sqref="R29:R36">
    <cfRule type="colorScale" priority="47">
      <colorScale>
        <cfvo type="min"/>
        <cfvo type="percentile" val="50"/>
        <cfvo type="max"/>
        <color rgb="FFF8696B"/>
        <color rgb="FFFFEB84"/>
        <color rgb="FF63BE7B"/>
      </colorScale>
    </cfRule>
  </conditionalFormatting>
  <conditionalFormatting sqref="CR9:CR11">
    <cfRule type="colorScale" priority="46">
      <colorScale>
        <cfvo type="min"/>
        <cfvo type="percentile" val="50"/>
        <cfvo type="max"/>
        <color rgb="FFF8696B"/>
        <color rgb="FFFFEB84"/>
        <color rgb="FF63BE7B"/>
      </colorScale>
    </cfRule>
  </conditionalFormatting>
  <conditionalFormatting sqref="CR8">
    <cfRule type="colorScale" priority="45">
      <colorScale>
        <cfvo type="min"/>
        <cfvo type="percentile" val="50"/>
        <cfvo type="max"/>
        <color rgb="FFF8696B"/>
        <color rgb="FFFFEB84"/>
        <color rgb="FF63BE7B"/>
      </colorScale>
    </cfRule>
  </conditionalFormatting>
  <conditionalFormatting sqref="CS12">
    <cfRule type="colorScale" priority="44">
      <colorScale>
        <cfvo type="min"/>
        <cfvo type="percentile" val="50"/>
        <cfvo type="max"/>
        <color rgb="FFF8696B"/>
        <color rgb="FFFFEB84"/>
        <color rgb="FF63BE7B"/>
      </colorScale>
    </cfRule>
  </conditionalFormatting>
  <conditionalFormatting sqref="CS15">
    <cfRule type="colorScale" priority="43">
      <colorScale>
        <cfvo type="min"/>
        <cfvo type="percentile" val="50"/>
        <cfvo type="max"/>
        <color rgb="FFF8696B"/>
        <color rgb="FFFFEB84"/>
        <color rgb="FF63BE7B"/>
      </colorScale>
    </cfRule>
  </conditionalFormatting>
  <conditionalFormatting sqref="CR12:CR19">
    <cfRule type="colorScale" priority="42">
      <colorScale>
        <cfvo type="min"/>
        <cfvo type="percentile" val="50"/>
        <cfvo type="max"/>
        <color rgb="FFF5272C"/>
        <color rgb="FFFFEB84"/>
        <color rgb="FF00B050"/>
      </colorScale>
    </cfRule>
  </conditionalFormatting>
  <conditionalFormatting sqref="CS12:CS19">
    <cfRule type="colorScale" priority="41">
      <colorScale>
        <cfvo type="min"/>
        <cfvo type="percentile" val="50"/>
        <cfvo type="max"/>
        <color rgb="FFFF0000"/>
        <color rgb="FFFFEB84"/>
        <color rgb="FF00B050"/>
      </colorScale>
    </cfRule>
  </conditionalFormatting>
  <conditionalFormatting sqref="CR20:CR28">
    <cfRule type="colorScale" priority="40">
      <colorScale>
        <cfvo type="min"/>
        <cfvo type="percentile" val="50"/>
        <cfvo type="max"/>
        <color rgb="FFF5272C"/>
        <color rgb="FFFFEB84"/>
        <color rgb="FF00B050"/>
      </colorScale>
    </cfRule>
  </conditionalFormatting>
  <conditionalFormatting sqref="CS20:CS28">
    <cfRule type="colorScale" priority="39">
      <colorScale>
        <cfvo type="min"/>
        <cfvo type="percentile" val="50"/>
        <cfvo type="max"/>
        <color rgb="FFFF0000"/>
        <color rgb="FFFFEB84"/>
        <color rgb="FF00B050"/>
      </colorScale>
    </cfRule>
  </conditionalFormatting>
  <conditionalFormatting sqref="CS29:CS36">
    <cfRule type="colorScale" priority="38">
      <colorScale>
        <cfvo type="min"/>
        <cfvo type="percentile" val="50"/>
        <cfvo type="max"/>
        <color rgb="FFF8696B"/>
        <color rgb="FFFFEB84"/>
        <color rgb="FF63BE7B"/>
      </colorScale>
    </cfRule>
  </conditionalFormatting>
  <conditionalFormatting sqref="CX9:CX11">
    <cfRule type="colorScale" priority="37">
      <colorScale>
        <cfvo type="min"/>
        <cfvo type="percentile" val="50"/>
        <cfvo type="max"/>
        <color rgb="FFF8696B"/>
        <color rgb="FFFFEB84"/>
        <color rgb="FF63BE7B"/>
      </colorScale>
    </cfRule>
  </conditionalFormatting>
  <conditionalFormatting sqref="CX8">
    <cfRule type="colorScale" priority="36">
      <colorScale>
        <cfvo type="min"/>
        <cfvo type="percentile" val="50"/>
        <cfvo type="max"/>
        <color rgb="FFF8696B"/>
        <color rgb="FFFFEB84"/>
        <color rgb="FF63BE7B"/>
      </colorScale>
    </cfRule>
  </conditionalFormatting>
  <conditionalFormatting sqref="CY12">
    <cfRule type="colorScale" priority="35">
      <colorScale>
        <cfvo type="min"/>
        <cfvo type="percentile" val="50"/>
        <cfvo type="max"/>
        <color rgb="FFF8696B"/>
        <color rgb="FFFFEB84"/>
        <color rgb="FF63BE7B"/>
      </colorScale>
    </cfRule>
  </conditionalFormatting>
  <conditionalFormatting sqref="CY15">
    <cfRule type="colorScale" priority="34">
      <colorScale>
        <cfvo type="min"/>
        <cfvo type="percentile" val="50"/>
        <cfvo type="max"/>
        <color rgb="FFF8696B"/>
        <color rgb="FFFFEB84"/>
        <color rgb="FF63BE7B"/>
      </colorScale>
    </cfRule>
  </conditionalFormatting>
  <conditionalFormatting sqref="CX12:CX19">
    <cfRule type="colorScale" priority="33">
      <colorScale>
        <cfvo type="min"/>
        <cfvo type="percentile" val="50"/>
        <cfvo type="max"/>
        <color rgb="FFF5272C"/>
        <color rgb="FFFFEB84"/>
        <color rgb="FF00B050"/>
      </colorScale>
    </cfRule>
  </conditionalFormatting>
  <conditionalFormatting sqref="CY12:CY19">
    <cfRule type="colorScale" priority="32">
      <colorScale>
        <cfvo type="min"/>
        <cfvo type="percentile" val="50"/>
        <cfvo type="max"/>
        <color rgb="FFFF0000"/>
        <color rgb="FFFFEB84"/>
        <color rgb="FF00B050"/>
      </colorScale>
    </cfRule>
  </conditionalFormatting>
  <conditionalFormatting sqref="CX20:CX28">
    <cfRule type="colorScale" priority="31">
      <colorScale>
        <cfvo type="min"/>
        <cfvo type="percentile" val="50"/>
        <cfvo type="max"/>
        <color rgb="FFF5272C"/>
        <color rgb="FFFFEB84"/>
        <color rgb="FF00B050"/>
      </colorScale>
    </cfRule>
  </conditionalFormatting>
  <conditionalFormatting sqref="CY20:CY28">
    <cfRule type="colorScale" priority="30">
      <colorScale>
        <cfvo type="min"/>
        <cfvo type="percentile" val="50"/>
        <cfvo type="max"/>
        <color rgb="FFFF0000"/>
        <color rgb="FFFFEB84"/>
        <color rgb="FF00B050"/>
      </colorScale>
    </cfRule>
  </conditionalFormatting>
  <conditionalFormatting sqref="DJ8">
    <cfRule type="colorScale" priority="10">
      <colorScale>
        <cfvo type="min"/>
        <cfvo type="percentile" val="50"/>
        <cfvo type="max"/>
        <color rgb="FFF8696B"/>
        <color rgb="FFFFEB84"/>
        <color rgb="FF63BE7B"/>
      </colorScale>
    </cfRule>
  </conditionalFormatting>
  <conditionalFormatting sqref="G8">
    <cfRule type="colorScale" priority="9">
      <colorScale>
        <cfvo type="min"/>
        <cfvo type="percentile" val="50"/>
        <cfvo type="max"/>
        <color rgb="FFF8696B"/>
        <color rgb="FFFFEB84"/>
        <color rgb="FF63BE7B"/>
      </colorScale>
    </cfRule>
  </conditionalFormatting>
  <conditionalFormatting sqref="DD10:DD11">
    <cfRule type="colorScale" priority="8">
      <colorScale>
        <cfvo type="min"/>
        <cfvo type="percentile" val="50"/>
        <cfvo type="max"/>
        <color rgb="FFF8696B"/>
        <color rgb="FFFFEB84"/>
        <color rgb="FF63BE7B"/>
      </colorScale>
    </cfRule>
  </conditionalFormatting>
  <conditionalFormatting sqref="DD12:DD19">
    <cfRule type="colorScale" priority="7">
      <colorScale>
        <cfvo type="min"/>
        <cfvo type="percentile" val="50"/>
        <cfvo type="max"/>
        <color rgb="FFF5272C"/>
        <color rgb="FFFFEB84"/>
        <color rgb="FF00B050"/>
      </colorScale>
    </cfRule>
  </conditionalFormatting>
  <conditionalFormatting sqref="DD20:DD28">
    <cfRule type="colorScale" priority="6">
      <colorScale>
        <cfvo type="min"/>
        <cfvo type="percentile" val="50"/>
        <cfvo type="max"/>
        <color rgb="FFF5272C"/>
        <color rgb="FFFFEB84"/>
        <color rgb="FF00B050"/>
      </colorScale>
    </cfRule>
  </conditionalFormatting>
  <conditionalFormatting sqref="DE12">
    <cfRule type="colorScale" priority="5">
      <colorScale>
        <cfvo type="min"/>
        <cfvo type="percentile" val="50"/>
        <cfvo type="max"/>
        <color rgb="FFF8696B"/>
        <color rgb="FFFFEB84"/>
        <color rgb="FF63BE7B"/>
      </colorScale>
    </cfRule>
  </conditionalFormatting>
  <conditionalFormatting sqref="DE15">
    <cfRule type="colorScale" priority="4">
      <colorScale>
        <cfvo type="min"/>
        <cfvo type="percentile" val="50"/>
        <cfvo type="max"/>
        <color rgb="FFF8696B"/>
        <color rgb="FFFFEB84"/>
        <color rgb="FF63BE7B"/>
      </colorScale>
    </cfRule>
  </conditionalFormatting>
  <conditionalFormatting sqref="DE12:DE19">
    <cfRule type="colorScale" priority="3">
      <colorScale>
        <cfvo type="min"/>
        <cfvo type="percentile" val="50"/>
        <cfvo type="max"/>
        <color rgb="FFFF0000"/>
        <color rgb="FFFFEB84"/>
        <color rgb="FF00B050"/>
      </colorScale>
    </cfRule>
  </conditionalFormatting>
  <conditionalFormatting sqref="DE20:DE28">
    <cfRule type="colorScale" priority="2">
      <colorScale>
        <cfvo type="min"/>
        <cfvo type="percentile" val="50"/>
        <cfvo type="max"/>
        <color rgb="FFFF0000"/>
        <color rgb="FFFFEB84"/>
        <color rgb="FF00B050"/>
      </colorScale>
    </cfRule>
  </conditionalFormatting>
  <conditionalFormatting sqref="DE29:DE36">
    <cfRule type="colorScale" priority="1">
      <colorScale>
        <cfvo type="min"/>
        <cfvo type="percentile" val="50"/>
        <cfvo type="max"/>
        <color rgb="FFF8696B"/>
        <color rgb="FFFFEB84"/>
        <color rgb="FF63BE7B"/>
      </colorScale>
    </cfRule>
  </conditionalFormatting>
  <dataValidations xWindow="1000" yWindow="543" count="4">
    <dataValidation type="date" operator="greaterThanOrEqual" allowBlank="1" showInputMessage="1" showErrorMessage="1" sqref="E29:E33 K29:K33 AD29:AD33 AM29:AM33 AV29:AV33 BE29:BE33 BN29:BN33 BW29:BW33 CF29:CF33 CL29:CL33 Q29:Q33 CR29:CR33 DD29:DD33">
      <formula1>41426</formula1>
    </dataValidation>
    <dataValidation allowBlank="1" showInputMessage="1" showErrorMessage="1" promptTitle="Validación" prompt="El porcentaje no debe exceder el 100%" sqref="L12:L28 R20 R12:R18 R22:R23 R25:R26 AE20 AE12:AE18 AE22:AE23 AE25:AE26 AN20 AN12:AN18 AN22:AN23 AN25:AN26 AW20 AW25:AW26 AW22:AW23 AW12 AW15:AW18 BF20 BF25:BF26 BF22:BF23 BF12 BF15:BF18 BO20 BO25:BO26 BO22:BO23 BO12 BO15:BO18 BX15:BX18 BX12 BX20 BX25:BX26 BX22:BX23 CG15:CG18 CG12 CG20 CG25:CG26 CG22:CG23 CM15:CM18 CM12 CM20 CM25:CM26 CM22:CM23 CS15:CS18 CS12 CS20 CS25:CS26 CS22:CS23 CY15:CY18 CY12 CY20 CY25:CY26 CY22:CY23 DE15:DE18 DE12 DE20 DE25:DE26 DE22:DE23"/>
    <dataValidation type="date" allowBlank="1" showInputMessage="1" showErrorMessage="1" promptTitle="Validación" prompt="formato DD/MM/AA" sqref="G12:G17 H12:H22 G19:G22 G24:H28">
      <formula1>36526</formula1>
      <formula2>44177</formula2>
    </dataValidation>
    <dataValidation operator="greaterThanOrEqual" allowBlank="1" showInputMessage="1" showErrorMessage="1" sqref="E12:E28"/>
  </dataValidations>
  <pageMargins left="0.25" right="0.25" top="0.75" bottom="0.75" header="0.3" footer="0.3"/>
  <pageSetup scale="22" fitToHeight="0" orientation="landscape"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26 L15 L18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8"/>
  <sheetViews>
    <sheetView topLeftCell="A10" workbookViewId="0">
      <selection activeCell="F19" sqref="F19"/>
    </sheetView>
  </sheetViews>
  <sheetFormatPr baseColWidth="10" defaultColWidth="11.42578125" defaultRowHeight="15" x14ac:dyDescent="0.25"/>
  <cols>
    <col min="1" max="1" width="11.42578125" style="2"/>
    <col min="2" max="2" width="25.28515625" style="1" bestFit="1" customWidth="1"/>
    <col min="3" max="3" width="58.42578125" style="2" bestFit="1" customWidth="1"/>
    <col min="4" max="16384" width="11.42578125" style="2"/>
  </cols>
  <sheetData>
    <row r="1" spans="2:3" ht="15.75" customHeight="1" x14ac:dyDescent="0.25"/>
    <row r="2" spans="2:3" ht="60" x14ac:dyDescent="0.25">
      <c r="B2" s="3" t="s">
        <v>69</v>
      </c>
      <c r="C2" s="4" t="s">
        <v>70</v>
      </c>
    </row>
    <row r="3" spans="2:3" x14ac:dyDescent="0.25">
      <c r="B3" s="5"/>
      <c r="C3" s="5"/>
    </row>
    <row r="4" spans="2:3" x14ac:dyDescent="0.25">
      <c r="B4" s="305" t="s">
        <v>72</v>
      </c>
      <c r="C4" s="305"/>
    </row>
    <row r="5" spans="2:3" ht="30" x14ac:dyDescent="0.25">
      <c r="B5" s="3" t="s">
        <v>52</v>
      </c>
      <c r="C5" s="4" t="s">
        <v>73</v>
      </c>
    </row>
    <row r="6" spans="2:3" ht="30" x14ac:dyDescent="0.25">
      <c r="B6" s="3" t="s">
        <v>53</v>
      </c>
      <c r="C6" s="4" t="s">
        <v>74</v>
      </c>
    </row>
    <row r="7" spans="2:3" ht="45" x14ac:dyDescent="0.25">
      <c r="B7" s="3" t="s">
        <v>54</v>
      </c>
      <c r="C7" s="4" t="s">
        <v>75</v>
      </c>
    </row>
    <row r="8" spans="2:3" ht="30" x14ac:dyDescent="0.25">
      <c r="B8" s="3" t="s">
        <v>55</v>
      </c>
      <c r="C8" s="4" t="s">
        <v>47</v>
      </c>
    </row>
    <row r="9" spans="2:3" ht="120" x14ac:dyDescent="0.25">
      <c r="B9" s="3" t="s">
        <v>56</v>
      </c>
      <c r="C9" s="4" t="s">
        <v>76</v>
      </c>
    </row>
    <row r="10" spans="2:3" ht="30" x14ac:dyDescent="0.25">
      <c r="B10" s="3" t="s">
        <v>57</v>
      </c>
      <c r="C10" s="4" t="s">
        <v>58</v>
      </c>
    </row>
    <row r="11" spans="2:3" ht="45" x14ac:dyDescent="0.25">
      <c r="B11" s="3" t="s">
        <v>59</v>
      </c>
      <c r="C11" s="4" t="s">
        <v>60</v>
      </c>
    </row>
    <row r="12" spans="2:3" ht="30" x14ac:dyDescent="0.25">
      <c r="B12" s="3" t="s">
        <v>61</v>
      </c>
      <c r="C12" s="6" t="s">
        <v>62</v>
      </c>
    </row>
    <row r="13" spans="2:3" ht="45" x14ac:dyDescent="0.25">
      <c r="B13" s="3" t="s">
        <v>63</v>
      </c>
      <c r="C13" s="4" t="s">
        <v>64</v>
      </c>
    </row>
    <row r="14" spans="2:3" x14ac:dyDescent="0.25">
      <c r="B14" s="3" t="s">
        <v>65</v>
      </c>
      <c r="C14" s="6" t="s">
        <v>66</v>
      </c>
    </row>
    <row r="15" spans="2:3" ht="45" x14ac:dyDescent="0.25">
      <c r="B15" s="3" t="s">
        <v>67</v>
      </c>
      <c r="C15" s="4" t="s">
        <v>68</v>
      </c>
    </row>
    <row r="16" spans="2:3" ht="45" x14ac:dyDescent="0.25">
      <c r="B16" s="3" t="s">
        <v>67</v>
      </c>
      <c r="C16" s="6"/>
    </row>
    <row r="17" spans="2:3" x14ac:dyDescent="0.25">
      <c r="B17" s="301" t="s">
        <v>71</v>
      </c>
      <c r="C17" s="302"/>
    </row>
    <row r="18" spans="2:3" x14ac:dyDescent="0.25">
      <c r="B18" s="303"/>
      <c r="C18" s="304"/>
    </row>
  </sheetData>
  <mergeCells count="2">
    <mergeCell ref="B17:C18"/>
    <mergeCell ref="B4:C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
  <sheetViews>
    <sheetView workbookViewId="0">
      <selection activeCell="B1" sqref="B1"/>
    </sheetView>
  </sheetViews>
  <sheetFormatPr baseColWidth="10" defaultRowHeight="15" x14ac:dyDescent="0.25"/>
  <cols>
    <col min="1" max="1" width="86.42578125" customWidth="1"/>
    <col min="2" max="2" width="73.42578125" customWidth="1"/>
  </cols>
  <sheetData>
    <row r="1" spans="1:2" x14ac:dyDescent="0.25">
      <c r="A1" t="s">
        <v>549</v>
      </c>
      <c r="B1" t="str">
        <f>LOWER(A1)</f>
        <v>se reitera que le acta debe estar firmada , para lo cual se le solicita a la dependencia su firma.</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PMA</vt:lpstr>
      <vt:lpstr>Instructivo PMA</vt:lpstr>
      <vt:lpstr>Hoja1</vt:lpstr>
      <vt:lpstr>PMA!Área_de_impresión</vt:lpstr>
      <vt:lpstr>PMA!Títulos_a_imprimir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YENNI MARCELA GASCA MUETE</dc:creator>
  <cp:lastModifiedBy>LILIBETH AGUILERA P</cp:lastModifiedBy>
  <cp:lastPrinted>2018-06-28T16:36:12Z</cp:lastPrinted>
  <dcterms:created xsi:type="dcterms:W3CDTF">2016-07-06T19:37:36Z</dcterms:created>
  <dcterms:modified xsi:type="dcterms:W3CDTF">2020-12-29T03:47:07Z</dcterms:modified>
</cp:coreProperties>
</file>