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imena.beltran\OneDrive - Agencia Nacional De Tierras - ANT\2019\Plan de Acción 2019\Modificación mayo 30 2019\"/>
    </mc:Choice>
  </mc:AlternateContent>
  <bookViews>
    <workbookView xWindow="0" yWindow="0" windowWidth="20490" windowHeight="7650"/>
  </bookViews>
  <sheets>
    <sheet name="Cuota comunicada Proy. Inversió" sheetId="14" r:id="rId1"/>
    <sheet name="Ordenamiento" sheetId="17" r:id="rId2"/>
    <sheet name="Sistemas de Información" sheetId="24" r:id="rId3"/>
    <sheet name="Acceso" sheetId="11" r:id="rId4"/>
    <sheet name="Formalización " sheetId="23" r:id="rId5"/>
    <sheet name="Regularización" sheetId="16" r:id="rId6"/>
    <sheet name="Com. Indígenas" sheetId="2" r:id="rId7"/>
    <sheet name="Com. Negras" sheetId="3" r:id="rId8"/>
    <sheet name="Sedes" sheetId="19" r:id="rId9"/>
    <sheet name="Fondo documental" sheetId="1" r:id="rId10"/>
    <sheet name="Capacidad de Gestión" sheetId="20" r:id="rId11"/>
    <sheet name="Secretaria General" sheetId="21" r:id="rId12"/>
    <sheet name="Diálogo Social" sheetId="8" r:id="rId13"/>
    <sheet name="Topografía" sheetId="7" r:id="rId14"/>
    <sheet name="UGT" sheetId="10" r:id="rId15"/>
  </sheets>
  <externalReferences>
    <externalReference r:id="rId16"/>
  </externalReferences>
  <definedNames>
    <definedName name="_xlnm._FilterDatabase" localSheetId="4" hidden="1">'Formalización '!$A$1:$H$11</definedName>
    <definedName name="_xlnm._FilterDatabase" localSheetId="1" hidden="1">Ordenamiento!$A$2:$O$41</definedName>
    <definedName name="_xlnm._FilterDatabase" localSheetId="5" hidden="1">Regularización!$G$1:$I$25</definedName>
    <definedName name="_xlnm._FilterDatabase" localSheetId="2" hidden="1">'Sistemas de Información'!$A$2:$Q$49</definedName>
    <definedName name="_xlnm.Print_Area" localSheetId="3">Acceso!$B$1:$I$40</definedName>
    <definedName name="_xlnm.Print_Area" localSheetId="1">Ordenamiento!$A$1:$M$44</definedName>
    <definedName name="_xlnm.Print_Area" localSheetId="5">Regularización!$A$1:$I$25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8" i="24" l="1"/>
  <c r="G39" i="17" l="1"/>
  <c r="G4" i="14" l="1"/>
  <c r="I3" i="23" l="1"/>
  <c r="I12" i="23"/>
  <c r="F12" i="14"/>
  <c r="G12" i="14"/>
  <c r="G45" i="20"/>
  <c r="G43" i="20"/>
  <c r="G52" i="20" s="1"/>
  <c r="H4" i="2"/>
  <c r="H8" i="2" s="1"/>
  <c r="F8" i="23"/>
  <c r="I41" i="11"/>
  <c r="A21" i="17"/>
  <c r="E11" i="14"/>
  <c r="E10" i="14"/>
  <c r="E9" i="14"/>
  <c r="E8" i="14"/>
  <c r="E7" i="14"/>
  <c r="E6" i="14"/>
  <c r="E5" i="14"/>
  <c r="E4" i="14"/>
  <c r="E3" i="14"/>
  <c r="E2" i="14"/>
  <c r="J4" i="8"/>
  <c r="H7" i="3"/>
  <c r="E12" i="14" l="1"/>
</calcChain>
</file>

<file path=xl/sharedStrings.xml><?xml version="1.0" encoding="utf-8"?>
<sst xmlns="http://schemas.openxmlformats.org/spreadsheetml/2006/main" count="1334" uniqueCount="705">
  <si>
    <t>CODIGO BPIN</t>
  </si>
  <si>
    <t>COD PRESUPUESTAL</t>
  </si>
  <si>
    <t>DEPENDENCIA</t>
  </si>
  <si>
    <t>PROYECTO DE INVERSIÓN</t>
  </si>
  <si>
    <t xml:space="preserve">  RECURSOS  </t>
  </si>
  <si>
    <t>RECURSOS BLOQUEADOS</t>
  </si>
  <si>
    <t xml:space="preserve">  RECURSOS  DISPONIBLES</t>
  </si>
  <si>
    <t>Lineamientos a los que responde</t>
  </si>
  <si>
    <t>2017011000084 </t>
  </si>
  <si>
    <t>C-1704-1100-8</t>
  </si>
  <si>
    <t>Dirección de Gestión Jurídica de Tierras</t>
  </si>
  <si>
    <t>Asistencia técnica y jurídica para la formalización de la pequeña propiedad privada rural a nivel nacional</t>
  </si>
  <si>
    <t>Lineamiento 1
Lineamiento 2
Lineamiento 3
Lineamiento 5</t>
  </si>
  <si>
    <t>2017011000085 </t>
  </si>
  <si>
    <t>C-1704-1100-9</t>
  </si>
  <si>
    <t>Asistencia jurídica y técnica para la regularización de la propiedad a nivel nacional</t>
  </si>
  <si>
    <t>2017011000062  </t>
  </si>
  <si>
    <t>C-1704-1100-10</t>
  </si>
  <si>
    <t>Dirección de Acceso a Tierras</t>
  </si>
  <si>
    <t>Dotación de tierras para garantizar los mecanismos de acceso a sujetos de reforma agraria a nivel nacional</t>
  </si>
  <si>
    <t>C-1704-1100-11</t>
  </si>
  <si>
    <t>Dirección de Gestión de Ordenamieto Social de la Propiedad</t>
  </si>
  <si>
    <t>Elaboración de planes de ordenamiento social de la propiedad rural a nivel nacional</t>
  </si>
  <si>
    <t>Lineamiento 1
Lineamiento 2
Lineamiento 3</t>
  </si>
  <si>
    <t>C-1704-1100-12</t>
  </si>
  <si>
    <t>Implementación del sistema integrado de tierras para la gestión del ordenamiento social de la propiedad a nivel nacional</t>
  </si>
  <si>
    <t>C-1704-1100-13</t>
  </si>
  <si>
    <t>Dirección de Asuntos Étnicos</t>
  </si>
  <si>
    <t>Implementación del programa de legalización de tierras y fomento al desarrollo rural para comunidades indígenas a nivel nacional</t>
  </si>
  <si>
    <t>Lineamiento 1
Lineamiento 3
Lineamiento 4
Lineamiento 5</t>
  </si>
  <si>
    <t>C-1704-1100-14</t>
  </si>
  <si>
    <t>Implementación del programa de legalización de tierras y fomento al desarrollo rural para comunidades negras a nivel nacional</t>
  </si>
  <si>
    <t>C-1799-1100-3</t>
  </si>
  <si>
    <t>Secretaría General</t>
  </si>
  <si>
    <t xml:space="preserve">Adecuación y mejoramiento de la Infraestructura Física de la Agencia Nacional de Tierras a Nivel Nacional  </t>
  </si>
  <si>
    <t>Lineamiento 3</t>
  </si>
  <si>
    <t>C-1799-1100-4</t>
  </si>
  <si>
    <t>Fortalecimiento gestión integral del fondo documental de la Agencia Nacional de Tierras nivel nacional</t>
  </si>
  <si>
    <t>Lineamiento 2
Lineamiento 3</t>
  </si>
  <si>
    <t>C-1799-1100-5</t>
  </si>
  <si>
    <t>Oficina de Planeación, Oficina de Control Interno, Oficina del Inspector de la Gestión de Tierras, Dirección General - Comunicaciones y Secretaría General - Servicio al Ciudadano</t>
  </si>
  <si>
    <t>Fortalecimiento de la capacidad de gestión institucional nacional</t>
  </si>
  <si>
    <t>No. de subactividad</t>
  </si>
  <si>
    <t>Proyecto de inversión</t>
  </si>
  <si>
    <t>Producto asociado</t>
  </si>
  <si>
    <t>Indicador de producto</t>
  </si>
  <si>
    <t>Meta 2019 (Modificación)</t>
  </si>
  <si>
    <t>Actividad Proyecto de Inversión</t>
  </si>
  <si>
    <t>Valor de la actividad</t>
  </si>
  <si>
    <t>Detalle de la actividad (para nosotros Sub actividades)</t>
  </si>
  <si>
    <t>Fecha de inicio</t>
  </si>
  <si>
    <t>Fecha fin</t>
  </si>
  <si>
    <t>Meta plan de acción 2019</t>
  </si>
  <si>
    <t>Departamento/Municipio de la meta</t>
  </si>
  <si>
    <t>Unidad de medida</t>
  </si>
  <si>
    <t>Planes de Ordenamiento</t>
  </si>
  <si>
    <t>Documentos de planeación</t>
  </si>
  <si>
    <t>Documentos de planeación elaborados</t>
  </si>
  <si>
    <t>Recolectar y analizar información secundaria para la elaboración de los planes de ordenamiento social de la propiedad rural</t>
  </si>
  <si>
    <t>Diligenciar la ficha de caracterización territorial</t>
  </si>
  <si>
    <t>Por definir. Municipios cofinanciados</t>
  </si>
  <si>
    <t>Fichas de caracterización territorial</t>
  </si>
  <si>
    <t>Realizar primer cargue de la Matriz Predial (MAPRE)</t>
  </si>
  <si>
    <t>MAPRE, primer cargue</t>
  </si>
  <si>
    <t>Realizar acercamiento institucional y comunitario</t>
  </si>
  <si>
    <t>Elaborar mapa de actores comunitarios e instancias institucionales</t>
  </si>
  <si>
    <t>Mapa de actores comunitarios</t>
  </si>
  <si>
    <t>Conformar el Semillero de la Tierra y el Territorio</t>
  </si>
  <si>
    <t>Acta de conformación del Semillero de la Tierra y el Territorio</t>
  </si>
  <si>
    <t>Elaborar el diagnóstico territorial</t>
  </si>
  <si>
    <t>Elaborar documentos de análisis integral</t>
  </si>
  <si>
    <t>Documento</t>
  </si>
  <si>
    <t>Planes de ordenamiento social de la propiedad rural elaborados</t>
  </si>
  <si>
    <t>Elaborar el diagnóstico predial</t>
  </si>
  <si>
    <t>Diligenciar las Hojas de Vida de los procesos misionales en curso trasferidos por el INCODER</t>
  </si>
  <si>
    <t>Hojas de Vida de los procesos misionales en curso trasferidos por el INCODER diligenciadas</t>
  </si>
  <si>
    <t>Solicitar la apertura de procesos de reconstrucción de expedientes identificados como presuntamente en trámite</t>
  </si>
  <si>
    <t>Bolívar:
1. Achí
2. Córdoba
3. El Guamo
4. Magangué
5. San Jacinto
6. San Jacinto del Cauca
7. Zambrano
Magdalena:
1. Aracataca 
2. Ciénaga
3. Santa Marta
Sucre:
1. Majagual
2. Sucre
3. San Benito Abad
4. Guaranda
5. Caimito
6. Ovejas
7. San Marcos
Córdoba:
1. Ayapel
2. Montelíbano
3. Puerto Libertador
4. San Jose de Ure
5. Valencia
Guajira:
1. Dibulla
2. Fonseca
3. San Juan del Cesar
Tolima:
1. Ataco
2. Chaparral
3. Planadas
4. Rioblanco
Valle del Cauca:
1. Florida
2. Pradera
Antioquia:
1. Nechí
2. Cáceres 
3. Valdivia
4. Tarazá 
5. Ituango 
6. San Carlos 
Meta:
1. Puerto Lleras
2. Puerto Gaitán 
Cundinamarca:
1. Topaipí 
Santander:
1. Lebrija
Por definir:
1. Municipio 1
2. Municipio 2
Total: 43 municipios</t>
  </si>
  <si>
    <t>Porcentaje de casos identificados con comunicación enviada</t>
  </si>
  <si>
    <t>Validar la  Matriz Análisis Predial (MAPRE)</t>
  </si>
  <si>
    <t>Matriz de Análisis Predial (MAPRE)  validada</t>
  </si>
  <si>
    <t>Elaborar planes de ordenamiento social de la propiedad rural - POSPR</t>
  </si>
  <si>
    <t>POSPR elaborados</t>
  </si>
  <si>
    <t>Desarrollar la estrategia de semilleros de la tierra y el territorio.</t>
  </si>
  <si>
    <t>Desarrollar la estrategia del semillero de la tierra y el territorio en los municipios intervenidos.</t>
  </si>
  <si>
    <t>Bolívar:
1. Achí
2. Córdoba
3. El Guamo
4. Magangué
5. San Jacinto
6. San Jacinto del Cauca
7. Zambrano
Magdalena:
1. Santa Marta
Sucre:
1. Majagual
2. Sucre
3. San Benito Abad
4. Guaranda
5. Caimito
6. Ovejas
7. San Marcos
Córdoba:
1. Ayapel
2. Montelíbano
3. Valencia
Guajira:
1. Dibulla
2. Fonseca
3. San Juan del Cesar
Tolima:
1. Ataco
2. Chaparral
3. Planadas
4. Rioblanco
Valle del Cauca:
1. Florida
2. Pradera
Antioquia:
1. Nechí
2. Cáceres 
3. Valdivia
4. Tarazá 
5. Ituango 
6. San Carlos 
Meta:
1. Puerto Lleras
2. Puerto Gaitán 
Cundinamarca:
1. Topaipí 
Santander:
1. Lebrija
Total: 37 municipios</t>
  </si>
  <si>
    <t>Municipios</t>
  </si>
  <si>
    <t>Realizar actividades de conservación de los Planes de Ordenamiento Social de la Propiedad Rural</t>
  </si>
  <si>
    <r>
      <rPr>
        <u/>
        <sz val="10"/>
        <rFont val="Calibri"/>
        <family val="2"/>
        <scheme val="minor"/>
      </rPr>
      <t>Bolívar</t>
    </r>
    <r>
      <rPr>
        <sz val="10"/>
        <rFont val="Calibri"/>
        <family val="2"/>
        <scheme val="minor"/>
      </rPr>
      <t xml:space="preserve">:
1. Achí
2. Magangué
3. San Jacinto
4. San Jacinto del Cauca
</t>
    </r>
    <r>
      <rPr>
        <u/>
        <sz val="10"/>
        <rFont val="Calibri"/>
        <family val="2"/>
        <scheme val="minor"/>
      </rPr>
      <t>Magdalena</t>
    </r>
    <r>
      <rPr>
        <sz val="10"/>
        <rFont val="Calibri"/>
        <family val="2"/>
        <scheme val="minor"/>
      </rPr>
      <t xml:space="preserve">:
1. Aracataca 
2. Ciénaga
</t>
    </r>
    <r>
      <rPr>
        <u/>
        <sz val="10"/>
        <rFont val="Calibri"/>
        <family val="2"/>
        <scheme val="minor"/>
      </rPr>
      <t>Sucre</t>
    </r>
    <r>
      <rPr>
        <sz val="10"/>
        <rFont val="Calibri"/>
        <family val="2"/>
        <scheme val="minor"/>
      </rPr>
      <t xml:space="preserve">:
1. Majagual
2. Sucre
3. San Benito Abad
4. Guaranda
</t>
    </r>
    <r>
      <rPr>
        <u/>
        <sz val="10"/>
        <rFont val="Calibri"/>
        <family val="2"/>
        <scheme val="minor"/>
      </rPr>
      <t>Córdoba</t>
    </r>
    <r>
      <rPr>
        <sz val="10"/>
        <rFont val="Calibri"/>
        <family val="2"/>
        <scheme val="minor"/>
      </rPr>
      <t xml:space="preserve">:
1. Ayapel
2. Montelíbano
</t>
    </r>
    <r>
      <rPr>
        <u/>
        <sz val="10"/>
        <rFont val="Calibri"/>
        <family val="2"/>
        <scheme val="minor"/>
      </rPr>
      <t>Guajira</t>
    </r>
    <r>
      <rPr>
        <sz val="10"/>
        <rFont val="Calibri"/>
        <family val="2"/>
        <scheme val="minor"/>
      </rPr>
      <t xml:space="preserve">:
1. Fonseca
2. San Juan del Cesar
</t>
    </r>
    <r>
      <rPr>
        <u/>
        <sz val="10"/>
        <rFont val="Calibri"/>
        <family val="2"/>
        <scheme val="minor"/>
      </rPr>
      <t>Tolima</t>
    </r>
    <r>
      <rPr>
        <sz val="10"/>
        <rFont val="Calibri"/>
        <family val="2"/>
        <scheme val="minor"/>
      </rPr>
      <t xml:space="preserve">:
1. Ataco
2. Chaparral
3. Planadas
4. Rioblanco
</t>
    </r>
    <r>
      <rPr>
        <u/>
        <sz val="10"/>
        <rFont val="Calibri"/>
        <family val="2"/>
        <scheme val="minor"/>
      </rPr>
      <t>Valle del Cauca</t>
    </r>
    <r>
      <rPr>
        <sz val="10"/>
        <rFont val="Calibri"/>
        <family val="2"/>
        <scheme val="minor"/>
      </rPr>
      <t xml:space="preserve">:
1. Florida
</t>
    </r>
    <r>
      <rPr>
        <u/>
        <sz val="10"/>
        <rFont val="Calibri"/>
        <family val="2"/>
        <scheme val="minor"/>
      </rPr>
      <t>Antioquia</t>
    </r>
    <r>
      <rPr>
        <sz val="10"/>
        <rFont val="Calibri"/>
        <family val="2"/>
        <scheme val="minor"/>
      </rPr>
      <t>:
1. Nechí
Total: 20 municipios</t>
    </r>
  </si>
  <si>
    <t>Realizar barrido predial</t>
  </si>
  <si>
    <t>Realizar visitas predio a predio</t>
  </si>
  <si>
    <t>Los municipios que se barreran con estos recursos, están por definirse con el Min Agricultura, por lo que la regionalización es tentativa</t>
  </si>
  <si>
    <t>Predios Visitados</t>
  </si>
  <si>
    <t>Actualizar Planes de Ordenamiento Social de la Propiedad Rural</t>
  </si>
  <si>
    <r>
      <rPr>
        <u/>
        <sz val="10"/>
        <rFont val="Calibri"/>
        <family val="2"/>
        <scheme val="minor"/>
      </rPr>
      <t>Sucre</t>
    </r>
    <r>
      <rPr>
        <sz val="10"/>
        <rFont val="Calibri"/>
        <family val="2"/>
        <scheme val="minor"/>
      </rPr>
      <t>:
Ovejas</t>
    </r>
  </si>
  <si>
    <t>Acto administrativo</t>
  </si>
  <si>
    <t>Ejecutar procedimiento único</t>
  </si>
  <si>
    <t>Adelantar el tramite administrativo de procedimiento único en los municipios intervenidos.</t>
  </si>
  <si>
    <t>Sucre:
Ovejas</t>
  </si>
  <si>
    <t>Municipio</t>
  </si>
  <si>
    <t>Realizar actividades de levantamiento y análisis de variables físicas, jurídicas y sociales encaminadas al Catastro Multipropósito y el Ordenamiento Social de la Propiedad</t>
  </si>
  <si>
    <t>Documentos de lineamientos técnicos</t>
  </si>
  <si>
    <t xml:space="preserve">Documentos de criterios para el ordenamiento social y productivo elaborados </t>
  </si>
  <si>
    <t>Elaborar e implementar herramientas para el seguimiento y monitoreo a la operación necesaria para la elaboración e implementación de los planes de ordenamiento social de la propiedad rural</t>
  </si>
  <si>
    <t>Implementar herramienta de seguimiento y monitoreo a la operación</t>
  </si>
  <si>
    <t>Nacional</t>
  </si>
  <si>
    <t xml:space="preserve">Reporte mensual </t>
  </si>
  <si>
    <t>Efectuar seguimiento y monitoreo a las actividades relacionadas con la implementación de la ruta para la formulación e implementación de POSPR</t>
  </si>
  <si>
    <t>Reportes de seguimiento</t>
  </si>
  <si>
    <t>Elaborar las directrices para el Ordenamiento Social de la Propiedad Rural</t>
  </si>
  <si>
    <t xml:space="preserve">Documento </t>
  </si>
  <si>
    <t>Elaborar la estrategia de articulación institucional para el ordenamiento social de la propiedad rural</t>
  </si>
  <si>
    <t>Actualizar los instrumentos metodológicos de la Ruta de Planes de Ordenamiento Social de la Propiedad Rural</t>
  </si>
  <si>
    <t>Documentos</t>
  </si>
  <si>
    <t>Diseñar un banco de costos para la Ruta de Planes de Ordenamiento Social de la Propiedad Rural</t>
  </si>
  <si>
    <t>Banco de costos</t>
  </si>
  <si>
    <t>Suscribir acuerdos o convenios que establezcan los lineamientos para la ejecución del crédito de la banca multilateral para la implementación del catastro multipropósito con fines de ordenamiento social de la propiedad rural.</t>
  </si>
  <si>
    <t>Acuerdos o convenios suscritos
(Evidencia: Acuerdos o convenios suscritos con el Banco Mundial, BID y con las entidades ejecutoras del crédito del CM)</t>
  </si>
  <si>
    <t>Rediseñar las fases de formulación e implementación del OSPR en el marco de los lineamientos del Gobierno Nacional de simplificación de procesos y procedimientos.</t>
  </si>
  <si>
    <t>Documentos
(Evidencia: Documentos con las fases reformuladas)</t>
  </si>
  <si>
    <t>Proponer los ajustes normativos para la ruta simplificada del ordenamiento social de la propiedad.</t>
  </si>
  <si>
    <t>Resoluciones ajustadas
(Evidencia: Documento de ajuste a las resoluciones 740 de 2017, 108 de 2018 y 3234 de 2011.)</t>
  </si>
  <si>
    <t>Elaborar el nuevo flujo del proceso de formulación e implementación de la ruta del OSPR.</t>
  </si>
  <si>
    <t>Documento
(Evidencia: Documento con el nuevo flujo del proceso)</t>
  </si>
  <si>
    <t>Elaborar guías, instructivos y lineamientos para la ejecución de las fases del OSPR.</t>
  </si>
  <si>
    <t>Documento
(Evidencia: Documento con guías instructivos y lineamientos)</t>
  </si>
  <si>
    <t>Adoptar los lineamientos y especificaciones técnicas definidas por la autoridad catastral -IGAC- en los manuales y procedimientos de la ruta del OSPR, en el marco del nuevo rol de la ANT como gestor catastral.</t>
  </si>
  <si>
    <t>Documento Instructivo
(Evidencia: Documento actualizado con los manuales de la ruta del OSPR.)</t>
  </si>
  <si>
    <t>Generar documentos de seguimiento a partir del análisis de la información recopilada a través de las herramientas elaboradas</t>
  </si>
  <si>
    <t>Elaborar documentos de seguimiento</t>
  </si>
  <si>
    <t>Documento de lineamientos técnicos a los territorios para el mantenimiento al ordenamiento social de la propiedad rural elaborados</t>
  </si>
  <si>
    <t>Implementar la estrategia de seguimiento al mantenimiento del ordenamiento social de la propiedad rural en las zonas focalizadas</t>
  </si>
  <si>
    <t>Implementar estrategia de mantenimiento del ordenamiento social de la propiedad rural</t>
  </si>
  <si>
    <t>Documentos de lineamientos técnicos elaborados</t>
  </si>
  <si>
    <t>Implementar una estrategia de gestión del conocimiento para el mejoramiento continuo de la metodología de implementación de a ruta de POSPR</t>
  </si>
  <si>
    <t>Extraer las lecciones aprendidas y buenas prácticas en el desarrrollo de la Ruta de Formulación e implementación del los POSPR.</t>
  </si>
  <si>
    <t>Analizar los resultados de la estrategia de gestión del conocimiento con el fin de identificar e incorporar acciones de mejora en la ruta de implementación de POSPR</t>
  </si>
  <si>
    <t>Implementar una estrategia que consolide la transferencia de conocimientos adquiridos en el desarrollo de la ruta y el control de calidad de los productos.</t>
  </si>
  <si>
    <t>Servicio de información Observatorio de tierras</t>
  </si>
  <si>
    <t>Observatorio de tierras implementado</t>
  </si>
  <si>
    <t>Suministrar información estratégica, actualizada y de calidad, soportada en los sistemas de información que administre la ANT</t>
  </si>
  <si>
    <t xml:space="preserve">Generar análisis (estadísticos y de otro tipo) a partir de información que produce y gestiona la ANT </t>
  </si>
  <si>
    <t>Analizar información relacionada con predios públicos y privados para la formulación, implementación y evaluación de la política pública en gestión, administración y acceso a la tierra rural</t>
  </si>
  <si>
    <t>Elaborar productos de análisis frente a los asuntos priorizados en la agenda temática del Observatorio de Tierras</t>
  </si>
  <si>
    <t xml:space="preserve">Productos de análisis </t>
  </si>
  <si>
    <t>Usuarios del sistema</t>
  </si>
  <si>
    <t>Implementar acciones que le permitan a los diferentes usuarios interactuar de manera amigable con el Observatorio de Tierras Rurales</t>
  </si>
  <si>
    <t>Difundir, con sus distintas audiencias, los resultados de los análisis realizados por el OTR</t>
  </si>
  <si>
    <t>Productos de análisis difundidos</t>
  </si>
  <si>
    <t>Vigencia</t>
  </si>
  <si>
    <t>Responsable</t>
  </si>
  <si>
    <t>Dependencia</t>
  </si>
  <si>
    <t>Politica de gestión y desempeño</t>
  </si>
  <si>
    <t>Plan institucional</t>
  </si>
  <si>
    <t>Actividad del proyecto de inversion</t>
  </si>
  <si>
    <t>Valor de actividad</t>
  </si>
  <si>
    <t xml:space="preserve">Detalle de la actividad (para nosotros Sub actividades) </t>
  </si>
  <si>
    <t>Periodicidad</t>
  </si>
  <si>
    <t>Requiere recursos</t>
  </si>
  <si>
    <t>Meta Estratégica</t>
  </si>
  <si>
    <t>Observaciones</t>
  </si>
  <si>
    <t>William Alfredo Sandoval Sandoval</t>
  </si>
  <si>
    <t>Subdirección de Sistemas de Información de Tierras</t>
  </si>
  <si>
    <t>Planeación Institucional</t>
  </si>
  <si>
    <t>Plan de acción institucional</t>
  </si>
  <si>
    <t>Sistemas de Información de Tierras FASE I</t>
  </si>
  <si>
    <t>Servicio de información de tierras rurales</t>
  </si>
  <si>
    <t>Desarrollar componentes de interoperabilidad del Sistema que le permitan integrarse con el Observatorio de tierras rurales (en su primera fase) y con las entidades del sector</t>
  </si>
  <si>
    <t>Diseñar, implementar y adquirir de la primera fase del ESB - (Interoperabilidad y gestión de servicios web). Fase 1</t>
  </si>
  <si>
    <t>Anual</t>
  </si>
  <si>
    <t>Documento con servicios a incorporar en el ESB (Bus)</t>
  </si>
  <si>
    <t>SI</t>
  </si>
  <si>
    <t>Financiación en 2020 por el Banco Mundial</t>
  </si>
  <si>
    <t>Diseñar e implementar herramientas de apoyo que permitan a los funcionarios y a los ciudadanos, utilizar el sistema de información</t>
  </si>
  <si>
    <t>Recibir e incorporar en el Sistema Integrado de Tierras, las solicitudes de inscripción en el Registro de Sujetos de Ordenamiento, al igual que gestionar y aplicar el procedimiento para la defición de situación en el registro de seujetos de Ordenamiento - RESO</t>
  </si>
  <si>
    <t>Mensual</t>
  </si>
  <si>
    <t>Solicitudes recibidas de inscripción en el Registro de Sujetos de Ordenamiento.</t>
  </si>
  <si>
    <t>Realizar la revisión documental, valoración y generación de los actos administrativos que definen la situación en el Registro de Sujetos de Ordenamiento.</t>
  </si>
  <si>
    <t>Prevaloraciones y Actos Administrativos generados</t>
  </si>
  <si>
    <t>Diseñar, codificar, probar,  implementar y poner en operación el software correspondiente  a los módulos misiononales priorizados, los cuales conformarán el Sistema Integrado de Tierras</t>
  </si>
  <si>
    <t xml:space="preserve">Diseñar, codificar, probar,  implementar y poner en operación el software correspondiente  a 10 (diez) módulos misionales priorizados, los cuales conformarán el Sistema </t>
  </si>
  <si>
    <t>Número de módulos en desarrollados y en producción</t>
  </si>
  <si>
    <t>Implementar y poblar la base de datos del Sistema Integrado de Tierras bajo el modelo LADM (Land Administration Domain Model)</t>
  </si>
  <si>
    <t>Construir e integrar de nuevas fuentes de datos no estructurados o temporales bajo plataforma sharepoint</t>
  </si>
  <si>
    <t>Bimensual</t>
  </si>
  <si>
    <t>Sitios, listas, y bases de datos incorporadas según demanda interna y externa.</t>
  </si>
  <si>
    <t>Incorporar al sistema, la Información asociada al barrido predial, generada aplicando procesos de estructuración y calidad de la data, basados en el estándar Internacional de Administración de Tierras (ISO-19152)</t>
  </si>
  <si>
    <t>Consolidar datos bajo la arquitectura del SIT provenientes del modelo LADM_COL en el marco de POPS y Catastro Multiproposito. (Primer consolidado de cargue, Reporte, Documentos)</t>
  </si>
  <si>
    <t>Bodega de datos del SIT consolidada con los procesos misionales (Baldios persona natual, baldios restitución, baldios entidades de derecho público, Registro de Sujetos de Ordenamiento, Clasificación, deslinde, recuperación, extinción, reversión y formalización bajo modelo LADM_COL.</t>
  </si>
  <si>
    <t>Se debe modificar la meta de la actividad toda vez que se crea una sola bodega de datos que estará conformada con diferentes datamarts. Conceptualmente para una organización se habla de una bodega de datos conformada por diferentes repositorios de información.</t>
  </si>
  <si>
    <t>Documentos de Planeación</t>
  </si>
  <si>
    <t>Diseñar, elaborar e implementar el Plan, para el desarrollo de la estrategia de TI alineado con los objetivos estratégicos de la Agencia y en armonia con las necesidades de los planes de ordenamiento social de la propiedad</t>
  </si>
  <si>
    <t>Realizar Iteraciones, actualización y seguimiento de la Arquitectura Empresarial y Plan Estrátegico de Tecnologías de la Información y las Comunicaciones - PETIC, en el marco de los objetivos estrátegicos, iniciativas y proyectos.</t>
  </si>
  <si>
    <t xml:space="preserve">Trimestral </t>
  </si>
  <si>
    <t>Informe de avance</t>
  </si>
  <si>
    <t>Documentos de lineamientos técnico</t>
  </si>
  <si>
    <t>Diseñar, implementar y realizar procesos de mejora continua de la Arquitectura TI, para lograr que esté alineada con los planes de ordenamiento social de la propiedad, la misionalidad de la ANT  y los planes del sector</t>
  </si>
  <si>
    <t>Dar cumplimiento a la estrategia de Gobierno Digital / Gobierno el Línea - GEL</t>
  </si>
  <si>
    <t xml:space="preserve">Mensual </t>
  </si>
  <si>
    <t>Implementación Gobierno Digital.</t>
  </si>
  <si>
    <t>NO</t>
  </si>
  <si>
    <t xml:space="preserve">Dar cumplimiento a la calificación doble AA para cumplimiento de la Norma Técnica NTC 5854 - Accesibilidad </t>
  </si>
  <si>
    <t xml:space="preserve"> Implementación - calificación doble AA</t>
  </si>
  <si>
    <t>Implementar esquemas de gobernabilidad de TI y adoptar las políticas que permitan alinear los procesos y planes de la ANT con los del sector.</t>
  </si>
  <si>
    <t>Estructurar y consolidar el gobierno de TI, arquitectura de TI y Servicios Tecnológicos y seguridad de la información.</t>
  </si>
  <si>
    <t>Documento consolidado y  actualizado del modelo de Arquitectura Empresarial para los 6 dominios establecidos en función de las acciones de TI definidas por la ANT.</t>
  </si>
  <si>
    <t>Diseñar, implementar y realizar procesos de mejora a nivel de seguridad y privacidad de la informacion, asi como acciones de mitigacion del riesgo en linea con los planes de ordenamiento social de la propiedad</t>
  </si>
  <si>
    <t>Análisis, diseño e implementación del Plan de tratamiento de riesgos de seguridad de la Información y Plan de seguridad y privacidad de la Información.</t>
  </si>
  <si>
    <t>Plan de tratamiento de riesgos de seguridad de la Información y Plan de seguridad y privacidad de la Información.</t>
  </si>
  <si>
    <t>Impulsar una cultura de uso y apropiación que permita fortalecer las competencias de los grupos de interés para el aprovechamiento de los servicios de TI</t>
  </si>
  <si>
    <t>Consolidar la estrategia de uso y apropiación de los servicios tecnológicos TIC de la Entidad</t>
  </si>
  <si>
    <t>Documento de uso y apropiación</t>
  </si>
  <si>
    <t>Generar las mediciones de uso y apropiación, mediante la gestión de indicadores trimestrales de adopción de TI.</t>
  </si>
  <si>
    <t>Medición de los indicadores establecidos en la estrategia</t>
  </si>
  <si>
    <t>Implementar una estrategia de gestión del cambio de uso de servicios TIC.</t>
  </si>
  <si>
    <t>10 módulos SIT y 5 campañas de seguridad de la información</t>
  </si>
  <si>
    <t>Implementar los componentes de hardware, software y comunicaciones necesarios para poner en operación el sistema integrado de tierras, en el nivel central y territorial</t>
  </si>
  <si>
    <t>Adquirir Granja Servidores</t>
  </si>
  <si>
    <t>5 servidores incorporados granja servidores</t>
  </si>
  <si>
    <t>Adquirir el Licenciamiento Microsoft - Servicios de colaboración Office365 y AZURE</t>
  </si>
  <si>
    <t>Clientes licenciados</t>
  </si>
  <si>
    <t>La meta de la actividad debe modificarse debido a que no se adquirirán 1800 licencias e1, sino 521 licencias e3 y 355 créditos de azure, debido a que aún se cuenta con 990 licencias e1, y se busca descontinuar las 425 licencias exchange que se tienen y reemplazarlas por las 521 e3.</t>
  </si>
  <si>
    <t>Adquirir el Licenciamiento nombrado Microsoft clientes Office</t>
  </si>
  <si>
    <t>Clientes office professional licenciados</t>
  </si>
  <si>
    <t>Adquirir de Licenciamiento Virtualización de Servidores - Vmware</t>
  </si>
  <si>
    <t>Hypervisores licenciados</t>
  </si>
  <si>
    <t>Adquirir el soporte, mantenimiento y actualización para lincenciamiinto para gestor de Mesa de Ayuda - Aranda</t>
  </si>
  <si>
    <t>Licencias aranda adquiridas</t>
  </si>
  <si>
    <t>Ampliar el sistema de almacenamiento tipo SAN</t>
  </si>
  <si>
    <t>Almacenamiento en Tb adquiridos</t>
  </si>
  <si>
    <t>Se modifica la meta a 400TB para garantizar crecimiento de data no estructurada de la entidad y soportar el crecimiento de la estrategia de barrido predial, actividades internas y apoyar almacenamiento de backup institucional.</t>
  </si>
  <si>
    <t>Adquirir / Renovar el licenciamiento Antivirus (clientes de usuario y servidores)</t>
  </si>
  <si>
    <t>Licencias antivirus adquiridas</t>
  </si>
  <si>
    <t>Adquirir el licenciamiento plataforma reporting service y sharepoint.</t>
  </si>
  <si>
    <t>Licencias sharepoint adquiridas</t>
  </si>
  <si>
    <t>Adquirir el licenciamiento de base de datos - SQL</t>
  </si>
  <si>
    <t>Licencias sql server licenciadas</t>
  </si>
  <si>
    <t>Se modifica la meta de 7 licencias enterprise debido a que resulta más costoso y por ende la meta cambia a 12 ya que se deben adquirir  12 licencias estándar que resultan más económicas y responde al crecimiento de la Entidad.</t>
  </si>
  <si>
    <t>Adquirir el licenciamiento concurrente AUTOCAD</t>
  </si>
  <si>
    <t>Licencias adquiridas</t>
  </si>
  <si>
    <t>Adquirir canales tipo MPLS e Internet (Central - Chapinero - UGT)</t>
  </si>
  <si>
    <t>Servicios de conectividad implementados</t>
  </si>
  <si>
    <t>Operar los servicios tecnológicos de la Agencia Nacional de la Tierra garantizando la continuidad, seguridad, disponibilidad y calidad en el servicio prestado a los usuarios, con los siguientes componentes: Mesa de ayuda de soporte tecnológico, mantenimiento preventivo y correctivo para la infraestructura tecnológica de la entidad, bolsa de recursos tecnológicos, con personal calificado.</t>
  </si>
  <si>
    <t>Brindar soporte técnico a la infraestructura tecnológica en los componentes de redes, comunicaciones, seguridad, servidores, servicios de colaboración, sistemas de información misionales y de apoyo, que garanticen la continuidad en las actividades de la ANT.</t>
  </si>
  <si>
    <t>Plan de Acción 2019</t>
  </si>
  <si>
    <t>OBJETIVO GENERAL</t>
  </si>
  <si>
    <t>OBJETIVO ESPECÍFICOS</t>
  </si>
  <si>
    <t>PRODUCTOS</t>
  </si>
  <si>
    <t>INDICADORES</t>
  </si>
  <si>
    <t>DETALLE DE ACTIVIDAD</t>
  </si>
  <si>
    <t xml:space="preserve">Unidad de medida de la meta </t>
  </si>
  <si>
    <t>PRESUPUESTO</t>
  </si>
  <si>
    <t>Garantizar el acceso a la propiedad pública rural mediante el mejoramiento de los mecanismos de administración y de los sistemas de dotación de tierras, coadyuvando en el mejoramiento de la calidad de vida de los sujetos de reforma agraria, en el ma</t>
  </si>
  <si>
    <t>Objetivo 1: Adjudicar predios para sujetos de reforma agraria por otros mecanismos de acceso de dotación de tierras.</t>
  </si>
  <si>
    <r>
      <rPr>
        <b/>
        <sz val="11"/>
        <color theme="1"/>
        <rFont val="Arial"/>
        <family val="2"/>
      </rPr>
      <t>Producto1:</t>
    </r>
    <r>
      <rPr>
        <sz val="11"/>
        <color theme="1"/>
        <rFont val="Arial"/>
        <family val="2"/>
      </rPr>
      <t xml:space="preserve"> Servicio de entrega de tierras</t>
    </r>
  </si>
  <si>
    <r>
      <rPr>
        <b/>
        <sz val="11"/>
        <color theme="1"/>
        <rFont val="Arial"/>
        <family val="2"/>
      </rPr>
      <t xml:space="preserve">Indicadores </t>
    </r>
    <r>
      <rPr>
        <sz val="11"/>
        <color theme="1"/>
        <rFont val="Arial"/>
        <family val="2"/>
      </rPr>
      <t xml:space="preserve">
Predios adjudicados</t>
    </r>
  </si>
  <si>
    <r>
      <rPr>
        <b/>
        <sz val="11"/>
        <color theme="1"/>
        <rFont val="Arial"/>
        <family val="2"/>
      </rPr>
      <t>Actividad 1:</t>
    </r>
    <r>
      <rPr>
        <sz val="11"/>
        <color theme="1"/>
        <rFont val="Arial"/>
        <family val="2"/>
      </rPr>
      <t xml:space="preserve"> Adjudicar los predios adquiridos por la ANT a las familias beneficiarias de los programas especiales.</t>
    </r>
  </si>
  <si>
    <t>Predios adjudicados</t>
  </si>
  <si>
    <r>
      <rPr>
        <b/>
        <sz val="11"/>
        <color theme="1"/>
        <rFont val="Arial"/>
        <family val="2"/>
      </rPr>
      <t>Actividad 2:</t>
    </r>
    <r>
      <rPr>
        <sz val="11"/>
        <color theme="1"/>
        <rFont val="Arial"/>
        <family val="2"/>
      </rPr>
      <t xml:space="preserve"> Adelantar las gestiones para la compra de predios rurales, en marco de los compromisos del Gobierno Nacional</t>
    </r>
  </si>
  <si>
    <t>Títulos formalizados que otorgan acceso a tierras</t>
  </si>
  <si>
    <t>Mujeres Rurales beneficiadas con acceso a tierras</t>
  </si>
  <si>
    <r>
      <rPr>
        <b/>
        <sz val="11"/>
        <color theme="1"/>
        <rFont val="Arial"/>
        <family val="2"/>
      </rPr>
      <t>Producto 2:</t>
    </r>
    <r>
      <rPr>
        <sz val="11"/>
        <color theme="1"/>
        <rFont val="Arial"/>
        <family val="2"/>
      </rPr>
      <t xml:space="preserve"> Servicio de apoyo financiero para la adquisición de tierras</t>
    </r>
  </si>
  <si>
    <r>
      <rPr>
        <b/>
        <sz val="11"/>
        <color theme="1"/>
        <rFont val="Arial"/>
        <family val="2"/>
      </rPr>
      <t xml:space="preserve">Indicadores </t>
    </r>
    <r>
      <rPr>
        <sz val="11"/>
        <color theme="1"/>
        <rFont val="Arial"/>
        <family val="2"/>
      </rPr>
      <t xml:space="preserve">
Predios adquiridos</t>
    </r>
  </si>
  <si>
    <r>
      <rPr>
        <b/>
        <sz val="11"/>
        <color theme="1"/>
        <rFont val="Arial"/>
        <family val="2"/>
      </rPr>
      <t>Actividad 3</t>
    </r>
    <r>
      <rPr>
        <sz val="11"/>
        <color theme="1"/>
        <rFont val="Arial"/>
        <family val="2"/>
      </rPr>
      <t>:Realizar Identificación de sujetos de ordenamiento social de la propiedad a traves del RESO, para ser seleccionados para  la adjudicación del Subsidio</t>
    </r>
  </si>
  <si>
    <t>Predios Adquiridos</t>
  </si>
  <si>
    <r>
      <rPr>
        <b/>
        <sz val="11"/>
        <color theme="1"/>
        <rFont val="Arial"/>
        <family val="2"/>
      </rPr>
      <t>Actividad 4:</t>
    </r>
    <r>
      <rPr>
        <sz val="11"/>
        <color theme="1"/>
        <rFont val="Arial"/>
        <family val="2"/>
      </rPr>
      <t xml:space="preserve"> Elaborar, expedir y notificar actos administrativos de adjudicación de subsidio integral de tierras</t>
    </r>
  </si>
  <si>
    <r>
      <rPr>
        <b/>
        <sz val="11"/>
        <color theme="1"/>
        <rFont val="Arial"/>
        <family val="2"/>
      </rPr>
      <t>Actividad 5</t>
    </r>
    <r>
      <rPr>
        <sz val="11"/>
        <color theme="1"/>
        <rFont val="Arial"/>
        <family val="2"/>
      </rPr>
      <t>: Acompañar la identificación y postulación de predios. Realizar la Evaluación Integral del proceso</t>
    </r>
  </si>
  <si>
    <t>Objetivo específico 2: Cumplir la función social de la propiedad rural formalizada, explotada de manera legal y licita de los bienes baldíos y fiscales patrimoniales de la nación.</t>
  </si>
  <si>
    <r>
      <rPr>
        <b/>
        <sz val="11"/>
        <color theme="1"/>
        <rFont val="Arial"/>
        <family val="2"/>
      </rPr>
      <t>Producto 3</t>
    </r>
    <r>
      <rPr>
        <sz val="11"/>
        <color theme="1"/>
        <rFont val="Arial"/>
        <family val="2"/>
      </rPr>
      <t>: Documentos de planeación</t>
    </r>
  </si>
  <si>
    <r>
      <rPr>
        <b/>
        <sz val="11"/>
        <color theme="1"/>
        <rFont val="Arial"/>
        <family val="2"/>
      </rPr>
      <t xml:space="preserve">Indicadores 
</t>
    </r>
    <r>
      <rPr>
        <sz val="11"/>
        <color theme="1"/>
        <rFont val="Arial"/>
        <family val="2"/>
      </rPr>
      <t xml:space="preserve">
Documentos de planeación elaborados</t>
    </r>
  </si>
  <si>
    <r>
      <rPr>
        <b/>
        <sz val="11"/>
        <color theme="1"/>
        <rFont val="Arial"/>
        <family val="2"/>
      </rPr>
      <t xml:space="preserve">Actividad 8: </t>
    </r>
    <r>
      <rPr>
        <sz val="11"/>
        <color theme="1"/>
        <rFont val="Arial"/>
        <family val="2"/>
      </rPr>
      <t>Verificar el cumplimiento de la destinación del predio dentro del tiempo reglamentario (3 años) en los predios adjudicados a entidades de derecho públco- SATN</t>
    </r>
  </si>
  <si>
    <r>
      <rPr>
        <b/>
        <sz val="11"/>
        <color theme="1"/>
        <rFont val="Arial"/>
        <family val="2"/>
      </rPr>
      <t>Actividad 9</t>
    </r>
    <r>
      <rPr>
        <sz val="11"/>
        <color theme="1"/>
        <rFont val="Arial"/>
        <family val="2"/>
      </rPr>
      <t>: Realizar el seguimiento a los procesos adjudicados en zonas focalizadas a sujetos de reforma agraria.</t>
    </r>
  </si>
  <si>
    <r>
      <rPr>
        <b/>
        <sz val="11"/>
        <color theme="1"/>
        <rFont val="Arial"/>
        <family val="2"/>
      </rPr>
      <t>Actividad 10</t>
    </r>
    <r>
      <rPr>
        <sz val="11"/>
        <color theme="1"/>
        <rFont val="Arial"/>
        <family val="2"/>
      </rPr>
      <t>: Realizar el seguimiento a los procesos adjudicados a través de demanda a sujetos de reforma agraria.</t>
    </r>
  </si>
  <si>
    <r>
      <rPr>
        <b/>
        <sz val="11"/>
        <color theme="1"/>
        <rFont val="Arial"/>
        <family val="2"/>
      </rPr>
      <t xml:space="preserve">Actividad 11. </t>
    </r>
    <r>
      <rPr>
        <sz val="11"/>
        <color theme="1"/>
        <rFont val="Arial"/>
        <family val="2"/>
      </rPr>
      <t>Realizar el seguimiento a los subsidios otorgados a sujetos de reforma agraria.</t>
    </r>
  </si>
  <si>
    <r>
      <rPr>
        <b/>
        <sz val="11"/>
        <color theme="1"/>
        <rFont val="Arial"/>
        <family val="2"/>
      </rPr>
      <t>Actividad 12.</t>
    </r>
    <r>
      <rPr>
        <sz val="11"/>
        <color theme="1"/>
        <rFont val="Arial"/>
        <family val="2"/>
      </rPr>
      <t xml:space="preserve"> Realizar el diagnóstico a los procesos focalizados, que evidencien a la agencia, la destinacion y uso del predio entregado,  en coherencia con la politica nacional en el tema rural referente a la formalización  generando una caracterizacion del estado actual de lo entregado. Confirmando el aumento o disminucion en la distribución equitativa de la superficie del territorio nacional por el número de familias vulnerables focalizadas y verificar si los procesos de formalización de tierras realizados</t>
    </r>
  </si>
  <si>
    <t>Objetivo específico 3: Generar lineamientos y ejecutar procedimientos para administrar los bienes fiscales patrimoniales y los baldíos de la Nación.</t>
  </si>
  <si>
    <r>
      <rPr>
        <b/>
        <sz val="11"/>
        <color theme="1"/>
        <rFont val="Arial"/>
        <family val="2"/>
      </rPr>
      <t>Producto 4</t>
    </r>
    <r>
      <rPr>
        <sz val="11"/>
        <color theme="1"/>
        <rFont val="Arial"/>
        <family val="2"/>
      </rPr>
      <t>: Documentos de lineamientos técnicos</t>
    </r>
  </si>
  <si>
    <r>
      <rPr>
        <b/>
        <sz val="11"/>
        <color theme="1"/>
        <rFont val="Arial"/>
        <family val="2"/>
      </rPr>
      <t xml:space="preserve">Indicador: </t>
    </r>
    <r>
      <rPr>
        <sz val="11"/>
        <color theme="1"/>
        <rFont val="Arial"/>
        <family val="2"/>
      </rPr>
      <t>Documentos de lineamientos técnicos elaborados</t>
    </r>
  </si>
  <si>
    <r>
      <rPr>
        <b/>
        <sz val="11"/>
        <color theme="1"/>
        <rFont val="Arial"/>
        <family val="2"/>
      </rPr>
      <t>Actividad 13</t>
    </r>
    <r>
      <rPr>
        <sz val="11"/>
        <color theme="1"/>
        <rFont val="Arial"/>
        <family val="2"/>
      </rPr>
      <t>. Adelantar las gestiones necesarias para presentar las solicitudes de sustracción en ZRF</t>
    </r>
  </si>
  <si>
    <r>
      <rPr>
        <b/>
        <sz val="11"/>
        <color theme="1"/>
        <rFont val="Arial"/>
        <family val="2"/>
      </rPr>
      <t>Actividad 14.</t>
    </r>
    <r>
      <rPr>
        <sz val="11"/>
        <color theme="1"/>
        <rFont val="Arial"/>
        <family val="2"/>
      </rPr>
      <t xml:space="preserve"> Hacer seguimiento a la aplicación de la metodología de las Unidades Agrícolas Familiares, UAF y establecer las necesidades de modificación y ajuste.</t>
    </r>
  </si>
  <si>
    <r>
      <rPr>
        <b/>
        <sz val="11"/>
        <color theme="1"/>
        <rFont val="Arial"/>
        <family val="2"/>
      </rPr>
      <t>Producto 5</t>
    </r>
    <r>
      <rPr>
        <sz val="11"/>
        <color theme="1"/>
        <rFont val="Arial"/>
        <family val="2"/>
      </rPr>
      <t>: Servicio de administración de tierras de la Nación</t>
    </r>
  </si>
  <si>
    <r>
      <rPr>
        <b/>
        <sz val="11"/>
        <color theme="1"/>
        <rFont val="Arial"/>
        <family val="2"/>
      </rPr>
      <t>Indicador:</t>
    </r>
    <r>
      <rPr>
        <sz val="11"/>
        <color theme="1"/>
        <rFont val="Arial"/>
        <family val="2"/>
      </rPr>
      <t xml:space="preserve"> Predios incluidos en el inventario de tierras de la nación</t>
    </r>
  </si>
  <si>
    <r>
      <rPr>
        <b/>
        <sz val="11"/>
        <color theme="1"/>
        <rFont val="Arial"/>
        <family val="2"/>
      </rPr>
      <t>Actividad 15.</t>
    </r>
    <r>
      <rPr>
        <sz val="11"/>
        <color theme="1"/>
        <rFont val="Arial"/>
        <family val="2"/>
      </rPr>
      <t xml:space="preserve"> Desarrollar la metodología de las diferentes modalidades de administración, de acuerdo con la normatividad vigente</t>
    </r>
  </si>
  <si>
    <t>Predios Incluidos</t>
  </si>
  <si>
    <r>
      <rPr>
        <b/>
        <sz val="11"/>
        <color theme="1"/>
        <rFont val="Arial"/>
        <family val="2"/>
      </rPr>
      <t>Actividad 16</t>
    </r>
    <r>
      <rPr>
        <sz val="11"/>
        <color theme="1"/>
        <rFont val="Arial"/>
        <family val="2"/>
      </rPr>
      <t>. Identificar los predios baldíos y solicitar la expedición y/o registro del FMI a las Oficinas de Registro de Instrumentos Públicos respectivas</t>
    </r>
  </si>
  <si>
    <r>
      <rPr>
        <b/>
        <sz val="11"/>
        <color theme="1"/>
        <rFont val="Arial"/>
        <family val="2"/>
      </rPr>
      <t>Actividad 17.</t>
    </r>
    <r>
      <rPr>
        <sz val="11"/>
        <color theme="1"/>
        <rFont val="Arial"/>
        <family val="2"/>
      </rPr>
      <t xml:space="preserve"> Adelantar las gestiones necesarias con el fin de constituir el Fondo de Tierras propuesto por el gobierno nacional.</t>
    </r>
  </si>
  <si>
    <r>
      <rPr>
        <b/>
        <sz val="11"/>
        <color theme="1"/>
        <rFont val="Arial"/>
        <family val="2"/>
      </rPr>
      <t>Actividad 18.</t>
    </r>
    <r>
      <rPr>
        <sz val="11"/>
        <color theme="1"/>
        <rFont val="Arial"/>
        <family val="2"/>
      </rPr>
      <t xml:space="preserve"> Adelantar las gestiones de identificación y verificación de los predios transferidos a la ANT</t>
    </r>
  </si>
  <si>
    <t>Objetivo específico 4: Gestionar el acceso a la propiedad de la tierra, mediante la adjudicación, regularización y formalización de tierras baldías de la nación y bienes fiscales patrimoniales.</t>
  </si>
  <si>
    <r>
      <rPr>
        <b/>
        <sz val="11"/>
        <color theme="1"/>
        <rFont val="Arial"/>
        <family val="2"/>
      </rPr>
      <t>Producto 7:</t>
    </r>
    <r>
      <rPr>
        <sz val="11"/>
        <color theme="1"/>
        <rFont val="Arial"/>
        <family val="2"/>
      </rPr>
      <t xml:space="preserve"> Servicio de adjudicación de baldíos</t>
    </r>
  </si>
  <si>
    <r>
      <rPr>
        <b/>
        <sz val="11"/>
        <color theme="1"/>
        <rFont val="Arial"/>
        <family val="2"/>
      </rPr>
      <t xml:space="preserve">Indicador </t>
    </r>
    <r>
      <rPr>
        <sz val="11"/>
        <color theme="1"/>
        <rFont val="Arial"/>
        <family val="2"/>
      </rPr>
      <t xml:space="preserve">
Hectáreas de baldios adjudicadas
Familias beneficiadas con la adjudicación de baldíos</t>
    </r>
  </si>
  <si>
    <r>
      <rPr>
        <b/>
        <sz val="11"/>
        <color theme="1"/>
        <rFont val="Arial"/>
        <family val="2"/>
      </rPr>
      <t>Actividad 21</t>
    </r>
    <r>
      <rPr>
        <sz val="11"/>
        <color theme="1"/>
        <rFont val="Arial"/>
        <family val="2"/>
      </rPr>
      <t>. Adelantar los procedimientos de adjudicación de baldíos a las entidades de derecho público</t>
    </r>
  </si>
  <si>
    <t>Hectáreas de baldios adjudicadas a persona natural</t>
  </si>
  <si>
    <r>
      <rPr>
        <b/>
        <sz val="11"/>
        <color theme="1"/>
        <rFont val="Arial"/>
        <family val="2"/>
      </rPr>
      <t>Actividad 22</t>
    </r>
    <r>
      <rPr>
        <sz val="11"/>
        <color theme="1"/>
        <rFont val="Arial"/>
        <family val="2"/>
      </rPr>
      <t>. Expedir los actos administrativos de decisión de las solicitudes</t>
    </r>
  </si>
  <si>
    <t>Hectáreas de baldios adjudicadas EDP</t>
  </si>
  <si>
    <r>
      <rPr>
        <b/>
        <sz val="11"/>
        <color theme="1"/>
        <rFont val="Arial"/>
        <family val="2"/>
      </rPr>
      <t>Actividad 23.</t>
    </r>
    <r>
      <rPr>
        <sz val="11"/>
        <color theme="1"/>
        <rFont val="Arial"/>
        <family val="2"/>
      </rPr>
      <t xml:space="preserve"> Fortalecer la planeación, implementación y seguimiento de procesos de acceso a tierras en zonas focalizadas a personas naturales</t>
    </r>
  </si>
  <si>
    <t>Familias beneficiadas con la adjudicación de baldíos</t>
  </si>
  <si>
    <r>
      <rPr>
        <b/>
        <sz val="11"/>
        <color theme="1"/>
        <rFont val="Arial"/>
        <family val="2"/>
      </rPr>
      <t>Actividad 24.</t>
    </r>
    <r>
      <rPr>
        <sz val="11"/>
        <color theme="1"/>
        <rFont val="Arial"/>
        <family val="2"/>
      </rPr>
      <t xml:space="preserve"> Gestionar los procesos de adjudicación de baldíos a través de demanda a personas naturales</t>
    </r>
  </si>
  <si>
    <r>
      <rPr>
        <b/>
        <sz val="11"/>
        <color theme="1"/>
        <rFont val="Arial"/>
        <family val="2"/>
      </rPr>
      <t>Actividad 25</t>
    </r>
    <r>
      <rPr>
        <sz val="11"/>
        <color theme="1"/>
        <rFont val="Arial"/>
        <family val="2"/>
      </rPr>
      <t>. Realizar la planeación, implementación y seguimiento de procesos de acceso a tierras en zonas focalizadas a personas naturales.</t>
    </r>
  </si>
  <si>
    <r>
      <rPr>
        <b/>
        <sz val="11"/>
        <color theme="1"/>
        <rFont val="Arial"/>
        <family val="2"/>
      </rPr>
      <t>Actividad 26</t>
    </r>
    <r>
      <rPr>
        <sz val="11"/>
        <color theme="1"/>
        <rFont val="Arial"/>
        <family val="2"/>
      </rPr>
      <t>. Realizar los procesos de adjudicación de baldíos a través de demanda a personas naturales</t>
    </r>
  </si>
  <si>
    <r>
      <rPr>
        <b/>
        <sz val="11"/>
        <color theme="1"/>
        <rFont val="Arial"/>
        <family val="2"/>
      </rPr>
      <t>Producto 8</t>
    </r>
    <r>
      <rPr>
        <sz val="11"/>
        <color theme="1"/>
        <rFont val="Arial"/>
        <family val="2"/>
      </rPr>
      <t>: Servicio de adjudicación de bienes fiscales patrimoniales</t>
    </r>
  </si>
  <si>
    <r>
      <rPr>
        <b/>
        <sz val="11"/>
        <color theme="1"/>
        <rFont val="Arial"/>
        <family val="2"/>
      </rPr>
      <t>Indicador</t>
    </r>
    <r>
      <rPr>
        <sz val="11"/>
        <color theme="1"/>
        <rFont val="Arial"/>
        <family val="2"/>
      </rPr>
      <t xml:space="preserve"> 
Familias beneficiadas con la adjudicación de Bienes Fiscales patrimoniales.</t>
    </r>
  </si>
  <si>
    <r>
      <rPr>
        <b/>
        <sz val="11"/>
        <color theme="1"/>
        <rFont val="Arial"/>
        <family val="2"/>
      </rPr>
      <t>Actividad 27</t>
    </r>
    <r>
      <rPr>
        <sz val="11"/>
        <color theme="1"/>
        <rFont val="Arial"/>
        <family val="2"/>
      </rPr>
      <t>. Gestionar el proceso de selección, adjudicación y formalización en zonas focalizadas de acuerdo a la normatividad vigente</t>
    </r>
  </si>
  <si>
    <t>Familias beneficiadas con la adjudicación de Bienes Fiscales patrimoniales.</t>
  </si>
  <si>
    <r>
      <rPr>
        <b/>
        <sz val="11"/>
        <color theme="1"/>
        <rFont val="Arial"/>
        <family val="2"/>
      </rPr>
      <t>Actividad 28.</t>
    </r>
    <r>
      <rPr>
        <sz val="11"/>
        <color theme="1"/>
        <rFont val="Arial"/>
        <family val="2"/>
      </rPr>
      <t xml:space="preserve"> Gestionar el proceso de selección, adjudicación y formalización por demanda, de acuerdo a los lineamientos reglamentarios</t>
    </r>
  </si>
  <si>
    <r>
      <rPr>
        <b/>
        <sz val="11"/>
        <color theme="1"/>
        <rFont val="Arial"/>
        <family val="2"/>
      </rPr>
      <t>Actividad 29</t>
    </r>
    <r>
      <rPr>
        <sz val="11"/>
        <color theme="1"/>
        <rFont val="Arial"/>
        <family val="2"/>
      </rPr>
      <t>. Realizar el proceso de selección, adjudicación y formalización en zonas focalizadas de acuerdo a la normatividad vigente</t>
    </r>
  </si>
  <si>
    <r>
      <rPr>
        <b/>
        <sz val="11"/>
        <color theme="1"/>
        <rFont val="Arial"/>
        <family val="2"/>
      </rPr>
      <t>Actividad 30.</t>
    </r>
    <r>
      <rPr>
        <sz val="11"/>
        <color theme="1"/>
        <rFont val="Arial"/>
        <family val="2"/>
      </rPr>
      <t xml:space="preserve"> Realizar el proceso de selección, adjudicación y formalización por demanda, de acuerdo a los lineamientos reglamentarios</t>
    </r>
  </si>
  <si>
    <r>
      <rPr>
        <b/>
        <sz val="11"/>
        <color theme="1"/>
        <rFont val="Arial"/>
        <family val="2"/>
      </rPr>
      <t>Producto 9</t>
    </r>
    <r>
      <rPr>
        <sz val="11"/>
        <color theme="1"/>
        <rFont val="Arial"/>
        <family val="2"/>
      </rPr>
      <t>: Servicio de administración sobre limitaciones a la propiedad</t>
    </r>
  </si>
  <si>
    <r>
      <rPr>
        <b/>
        <sz val="11"/>
        <color theme="1"/>
        <rFont val="Arial"/>
        <family val="2"/>
      </rPr>
      <t xml:space="preserve">Indicador </t>
    </r>
    <r>
      <rPr>
        <sz val="11"/>
        <color theme="1"/>
        <rFont val="Arial"/>
        <family val="2"/>
      </rPr>
      <t xml:space="preserve">
Decisiones sobre limitaciones a la propiedad adoctadas.
</t>
    </r>
  </si>
  <si>
    <r>
      <rPr>
        <b/>
        <sz val="11"/>
        <color theme="1"/>
        <rFont val="Arial"/>
        <family val="2"/>
      </rPr>
      <t>Actividad 31.</t>
    </r>
    <r>
      <rPr>
        <sz val="11"/>
        <color theme="1"/>
        <rFont val="Arial"/>
        <family val="2"/>
      </rPr>
      <t xml:space="preserve"> Atender solicitudes de casos de fraccionamiento de personas naturales o jurídicas ante la ANT</t>
    </r>
  </si>
  <si>
    <t>No. De solicitudes 
atendidas</t>
  </si>
  <si>
    <r>
      <rPr>
        <b/>
        <sz val="11"/>
        <color theme="1"/>
        <rFont val="Arial"/>
        <family val="2"/>
      </rPr>
      <t>Actividad 32</t>
    </r>
    <r>
      <rPr>
        <sz val="11"/>
        <color theme="1"/>
        <rFont val="Arial"/>
        <family val="2"/>
      </rPr>
      <t>. Atender solicitudes de casos de enajenación de personas naturales o jurídicas ante la ANT</t>
    </r>
  </si>
  <si>
    <r>
      <rPr>
        <b/>
        <sz val="11"/>
        <color theme="1"/>
        <rFont val="Arial"/>
        <family val="2"/>
      </rPr>
      <t>Actividad 33</t>
    </r>
    <r>
      <rPr>
        <sz val="11"/>
        <color theme="1"/>
        <rFont val="Arial"/>
        <family val="2"/>
      </rPr>
      <t>. Adelantar procesos de caducidad administrativa sobre predios fiscales patrimoniales adjudicados</t>
    </r>
  </si>
  <si>
    <r>
      <rPr>
        <b/>
        <sz val="11"/>
        <color theme="1"/>
        <rFont val="Arial"/>
        <family val="2"/>
      </rPr>
      <t>Actividad 34.</t>
    </r>
    <r>
      <rPr>
        <sz val="11"/>
        <color theme="1"/>
        <rFont val="Arial"/>
        <family val="2"/>
      </rPr>
      <t xml:space="preserve"> Adelantar procesos de condición resolutoria sobre subsidios otorgados</t>
    </r>
  </si>
  <si>
    <r>
      <rPr>
        <b/>
        <sz val="11"/>
        <color theme="1"/>
        <rFont val="Arial"/>
        <family val="2"/>
      </rPr>
      <t>Actividad 35.</t>
    </r>
    <r>
      <rPr>
        <sz val="11"/>
        <color theme="1"/>
        <rFont val="Arial"/>
        <family val="2"/>
      </rPr>
      <t>Atender solicitudes de casos de gravámenes de personas naturales o jurídicas ante la ANT</t>
    </r>
  </si>
  <si>
    <r>
      <rPr>
        <b/>
        <sz val="11"/>
        <color theme="1"/>
        <rFont val="Arial"/>
        <family val="2"/>
      </rPr>
      <t>Actividad 36.</t>
    </r>
    <r>
      <rPr>
        <sz val="11"/>
        <color theme="1"/>
        <rFont val="Arial"/>
        <family val="2"/>
      </rPr>
      <t xml:space="preserve"> Atender solicitudes de casos de valorizaciones de personas naturales o jurídicas ante la ANT</t>
    </r>
  </si>
  <si>
    <t xml:space="preserve">Objetivo Especifico </t>
  </si>
  <si>
    <t>Producto</t>
  </si>
  <si>
    <t>Indicador de Producto</t>
  </si>
  <si>
    <t>Meta Proyecto de Inversión 2019</t>
  </si>
  <si>
    <t>Actividades Proyecto Inversión</t>
  </si>
  <si>
    <t xml:space="preserve">Actividad Plan Acción </t>
  </si>
  <si>
    <t>Meta Propuesta 2019</t>
  </si>
  <si>
    <t>unidad de medida</t>
  </si>
  <si>
    <t>Valor Total Actual 2019</t>
  </si>
  <si>
    <t xml:space="preserve">Reducir la informalidad de la pequeña propiedad privada rural </t>
  </si>
  <si>
    <t xml:space="preserve">Servicio de apoyo financiero para la formalización de la propiedad privada rural </t>
  </si>
  <si>
    <t>Predios de pequeña propiedad privada rural formalizados</t>
  </si>
  <si>
    <t>Adelantar el análisis registral y escritural de antecedentes de tradición de dominio conforme a los parámetros de la Ley y los parámetros de la sentencia T-488 de 2014.</t>
  </si>
  <si>
    <t>% de respuesta de los oficios de los jueces</t>
  </si>
  <si>
    <t>Gestionar y apoyar la formalización de la pequeña propiedad privada rural ante notarios jueces y autoridades municipales, departamentales o nacionales  para pobladores rurales de escasos recursos que tengan la calidad de poseedores; impulso procesal, conforme a los parámetros de la ley y de la Sentencia T488.</t>
  </si>
  <si>
    <t>Número de Títulos de formalización generados</t>
  </si>
  <si>
    <t>Hectáreas de pequeña propiedad privada rural formalizadas</t>
  </si>
  <si>
    <t>Impulsos procesales (DPAP, Actos administrativos, y/o demandas)</t>
  </si>
  <si>
    <t>Mujeres Rurales beneficiadas con procesos de formalización de tierras</t>
  </si>
  <si>
    <t>Efectuar monitoreo y seguimiento a las diferentes actividades planteadas para identificar los avances en el logro de los resultados formulados.</t>
  </si>
  <si>
    <t xml:space="preserve">informes </t>
  </si>
  <si>
    <t>Realizar las actividades de campo con el fin de espacializar y ubicar geográficamente los predios, levantar actas de colindancia y linderos.</t>
  </si>
  <si>
    <t>Actas de colindancia</t>
  </si>
  <si>
    <t xml:space="preserve">Contribuir al fomento de la cultura de la formalidad </t>
  </si>
  <si>
    <t xml:space="preserve">Servicio de apoyo para el fomento de la formalidad </t>
  </si>
  <si>
    <t>Personas sensibilizadas en la formalización</t>
  </si>
  <si>
    <t>Desarrollar material visual y ayudas didácticas como apoyo en la realización de talleres en procura de fomentar la importancia de mantener la formalidad en sus predios</t>
  </si>
  <si>
    <t>Desarrollar actividades que fomenten la cultura de la formalización para dar sostenibilidad a la intervención del Gobierno, e incentivar el acceso a la oferta institucional como créditos, proyectos productivos, arraigo a la tierra entre otros.</t>
  </si>
  <si>
    <t>personas sensibilizadas</t>
  </si>
  <si>
    <t xml:space="preserve">Desarrollar actividades orientadas al fortalecimiento y articulación interinstitucional necesarias para avanzar en las diferentes etapas de la formalización de la pequeña propiedad privada </t>
  </si>
  <si>
    <t>Establecimeinto de alianzas para la formalización de la propiedad privada rural, para incentivar el desarrollo territorial y la activación de las económias locales.</t>
  </si>
  <si>
    <t>Acuerdos de Entendimeinto</t>
  </si>
  <si>
    <t>Actividad Proyecto Inversión
(Cadena de valor)</t>
  </si>
  <si>
    <t>Actividades Plan Acción</t>
  </si>
  <si>
    <t>Subactividades</t>
  </si>
  <si>
    <t>Unidad de Medida</t>
  </si>
  <si>
    <t>Contribuir mediante la identificación física y jurídica de los predios a la seguridad jurídica y protección de los baldíos.</t>
  </si>
  <si>
    <t xml:space="preserve">Servicio de asisitencia jurídica y técnica para adelnatar los procedimeintos administrativos especiales agrarios </t>
  </si>
  <si>
    <t xml:space="preserve">Procedimientos administrativos especiales agrarios culminados con acto administrativo definitivo para el ordenamiento social de la propiedad </t>
  </si>
  <si>
    <t>Realizar las diligencias en los predios objeto de estudio a fin de determinar la procedencia y tipo de proceso que se debe iniciar sobre el caso particular - diligencias previas</t>
  </si>
  <si>
    <t>Realizar las diligencias en los predios objeto de estudio a fin de determinar la procedencia y tipo de proceso que se debe iniciar sobre el caso particular - diligencias previas.</t>
  </si>
  <si>
    <t>Analizar las solicitudes de incio de procesos que no han sido revisadas y darles el trámite correspondiente. (Deslinde y Recuperación)</t>
  </si>
  <si>
    <t>DPAP</t>
  </si>
  <si>
    <t>Proyectar los actos administrativos que deciden la conformación o no del expediente. (Deslinde y Recuperación)</t>
  </si>
  <si>
    <t>Actos administrativos de conformación o no del expediente</t>
  </si>
  <si>
    <t>Realizar los informes técnicos jurídicos preliminares de los procedimientos agrarios respectivos. (Deslinde y Recuperación)</t>
  </si>
  <si>
    <t>ITJP</t>
  </si>
  <si>
    <t>Proyectar los actos administrativos de trámite procesal tendientes a dar apertura o a archivar el procedimiento agrario respectivo. (Deslinde y Recuperación)</t>
  </si>
  <si>
    <t>No. AA de inicio o no, archivo</t>
  </si>
  <si>
    <t xml:space="preserve">Realizar las diligencias a los predios objeto de estudio a fin de recopilar el material probatorio necesario para adoptar la decisión final que culmina el procedimeinto. - inspección ocular </t>
  </si>
  <si>
    <t>Realizar las diligencias a los predios objeto de estudio a fin de recopilar el material probatorio necesario para adoptar la decisión final que culmina el procedimeinto. - inspección ocular.</t>
  </si>
  <si>
    <t>Proyectar los actos administrativos de trámite procesal tendientes a dar impulso al procedimiento agrario respectivo. (Deslinde y Recuperación)</t>
  </si>
  <si>
    <t>No. De AA de trámite etapa probatoria 902 o 1071</t>
  </si>
  <si>
    <t>Realizar los informes técnicos jurídicos definitivos de los procedimientos agrarios respectivos. (Deslinde y Recuperación)</t>
  </si>
  <si>
    <t>ITJD o informes de inspección ocular</t>
  </si>
  <si>
    <t>Procesos Resueltos</t>
  </si>
  <si>
    <t xml:space="preserve">No. AA cierre etapa administrativa 902 o AA decisión final 1071 </t>
  </si>
  <si>
    <t>Realizar el analisis y procesamiento de expedientes de los procedimeintos agrarios  conforme a los lineamientos de la sentencia  T-488 de 2014.</t>
  </si>
  <si>
    <t>Realizar el análisis previo de los casos que posiblemente pueden ser objeto de un procedimiento agrario con ruta prioritaria. (Clarificación)</t>
  </si>
  <si>
    <t>Proyectar los actos administrativos que deciden la conformación o no del expediente. (Clarificación)</t>
  </si>
  <si>
    <t>Hectáreas regularizadas</t>
  </si>
  <si>
    <t>Realizar los informes técnicos jurídicos preliminares de los procedimientos agrarios respectivos. (Clarificación)</t>
  </si>
  <si>
    <t>Proyectar los actos administrativos de trámite procesal tendientes a dar apertura o a archivar el procedimiento agrario respectivo. (Clarificación)</t>
  </si>
  <si>
    <t>Proyectar los actos administrativos de trámite procesal tendientes a dar impulso al procedimiento agrario respectivo con ruta prioritaria.</t>
  </si>
  <si>
    <t>Realizar los informes técnicos jurídicos definitivos de los procedimientos agrarios respectivos con ruta prioritaria. (Clarificación)</t>
  </si>
  <si>
    <t xml:space="preserve">Informes trimestrales </t>
  </si>
  <si>
    <t>Resolver los recursos de reposición y apelación.</t>
  </si>
  <si>
    <t>% de Actos administrativos proferidos resolviendo recursos de reposición o apelación</t>
  </si>
  <si>
    <t>Contribuir a la defensa de la función social y ecológica de la propiedad a través de la extinción del derecho de dominio.</t>
  </si>
  <si>
    <t xml:space="preserve">Servicio de asistencia jurídica y técnica para asegurar el cumplimiento de la función social y ecológica de la propiedad </t>
  </si>
  <si>
    <t xml:space="preserve">Actos administrativos definitivos inscritos en Oficinas de Registro de Instrumentos Públicos (ORIP) </t>
  </si>
  <si>
    <t>Realizar visitas de caracterización social de los actuales poseedores de los bienes sometidos al procedimiento de extinción del derecho de dominio administrativa.</t>
  </si>
  <si>
    <t>Analizar las solicitudes de incio de procesos que no han sido revisadas y darles el trámite correspondiente. (Extinción)</t>
  </si>
  <si>
    <t>Proyectar los actos administrativos que deciden la conformación o no del expediente. (Extinción)</t>
  </si>
  <si>
    <t>Realizar los informes técnicos jurídicos preliminares de los procedimientos agrarios respectivos. (Extinción)</t>
  </si>
  <si>
    <t>Proyectar los actos administrativos de trámite procesal tendientes a dar apertura o a archivar el procedimiento agrario respectivo. (Extinción)</t>
  </si>
  <si>
    <t>Proyectar los actos administrativos de trámite procesal tendientes a dar impulso al procedimiento agrario respectivo. (Extinción)</t>
  </si>
  <si>
    <t>Realizar los informes técnicos jurídicos definitivos de los procedimientos agrarios respectivos. (Extinción)</t>
  </si>
  <si>
    <t>Desarrollar actividades orientadas al fortalecimiento y articulación interinstitucional necesarias para avanzar en las diferentes etapas de los procedimientos agrarios.</t>
  </si>
  <si>
    <t>Realizar convenios con entidades para fortalecer los procesos agrarios.</t>
  </si>
  <si>
    <t>Convenios / Contratos</t>
  </si>
  <si>
    <t>Objetivo General Proyecto</t>
  </si>
  <si>
    <t>Objetivos específicos</t>
  </si>
  <si>
    <t xml:space="preserve">Indicador de producto </t>
  </si>
  <si>
    <t>Meta año 2019</t>
  </si>
  <si>
    <t>Meta año 2019 (Modificación)</t>
  </si>
  <si>
    <t>DETALLE DE LA ACTIVIDAD</t>
  </si>
  <si>
    <t>Presupuesto</t>
  </si>
  <si>
    <t>Mejorar la pervivencia de las comunidades indígenas en sus territorios.</t>
  </si>
  <si>
    <t>Ampliar el acceso  de tierra dirigida a la población indígena</t>
  </si>
  <si>
    <t xml:space="preserve">Servicio de constitución de resguardos </t>
  </si>
  <si>
    <t>Acuerdos  registrados.</t>
  </si>
  <si>
    <t>Número</t>
  </si>
  <si>
    <t>Ejecutar el procedimiento de constitución para resguardos indígenas.</t>
  </si>
  <si>
    <t xml:space="preserve">Servicio de ampliación de resguardos </t>
  </si>
  <si>
    <t>Acuerdos  registrados .</t>
  </si>
  <si>
    <t>Ejecutar el procedimiento de ampliación para resguardos indígenas.</t>
  </si>
  <si>
    <t>Servicio de adquisición de tierras y/o mejoras</t>
  </si>
  <si>
    <t>Predios y/o mejoras adquiridas</t>
  </si>
  <si>
    <t>Adquirir los predios para los procesos de legalización de comunidades indígenas</t>
  </si>
  <si>
    <t xml:space="preserve">Brindar seguridad jurídica a las comunidades indígenas  en la dotación y tenencia de la tierra </t>
  </si>
  <si>
    <t>Servicio de demarcacion del territorio</t>
  </si>
  <si>
    <t>Resguardos demarcación</t>
  </si>
  <si>
    <t>Realizar la demarcación de los resguardos indígenas.</t>
  </si>
  <si>
    <t>Ampliar el acceso de las comunidades indígenas a las iniciativas comunitarias</t>
  </si>
  <si>
    <t>Servicio de apoyo financiero para iniciativas comunitarias.</t>
  </si>
  <si>
    <t>Iniciativas comunitarias apoyadas.</t>
  </si>
  <si>
    <t>Cofinanciar las iniciativas comunitarias solicitadas por las comunidades indígenas.</t>
  </si>
  <si>
    <t xml:space="preserve">Financiación procesos transversales </t>
  </si>
  <si>
    <t>TOTAL</t>
  </si>
  <si>
    <t xml:space="preserve">Mejorar la pervivencia de las comunidades negras en sus terrritorios 
</t>
  </si>
  <si>
    <t>Ampliar el acceso en la dotación de tierra
dirigida a la población negra</t>
  </si>
  <si>
    <t xml:space="preserve">Servicio de Titulación colectiva a comunidades negras </t>
  </si>
  <si>
    <t>Resoluciones expedidas</t>
  </si>
  <si>
    <t>Ejecutar el procedimiento de titulación para comunidades negras.</t>
  </si>
  <si>
    <t>Se ajustaron las metas como esta en el Proyecto de Inversión</t>
  </si>
  <si>
    <t>Adquirir los predios para los procesos de titulación de comunidades negras.</t>
  </si>
  <si>
    <t xml:space="preserve">Brindar seguridad jurídica a las comunidades negras  en la dotación y tenencia de la tierra </t>
  </si>
  <si>
    <t>Servicio de demarcación del territorio</t>
  </si>
  <si>
    <t>Titulos colectivos demarcados</t>
  </si>
  <si>
    <t>Realizar la demarcación de los consejos comunitarios.</t>
  </si>
  <si>
    <t>Servicio de mediación de resolucion de conflictos Territoriales</t>
  </si>
  <si>
    <t>Actas de mediación de resolución de conflictos territoriales</t>
  </si>
  <si>
    <t>Realizar las actas de mediación de resolución de conflictos territoriales para las comunidades negras.</t>
  </si>
  <si>
    <t>Ampliar el acceso de las comunidades negras a las iniciativas comunitarias</t>
  </si>
  <si>
    <t>Cofinanciar las iniciativas comunitarias solicitadas por las comunidades negras.</t>
  </si>
  <si>
    <t>ID</t>
  </si>
  <si>
    <t>Plan Institucional</t>
  </si>
  <si>
    <t>Producto Asociado</t>
  </si>
  <si>
    <t>Detalle de la Actividad</t>
  </si>
  <si>
    <t>Fecha Inicio</t>
  </si>
  <si>
    <t>Fecha Fin</t>
  </si>
  <si>
    <t>Meta</t>
  </si>
  <si>
    <t>Valor recursos 2019</t>
  </si>
  <si>
    <t>1419449000003589260</t>
  </si>
  <si>
    <t>Myriam Conto</t>
  </si>
  <si>
    <t>Plan de Acción Institucional</t>
  </si>
  <si>
    <t>Sedes</t>
  </si>
  <si>
    <t>Subdirección Administrativa y Financiera</t>
  </si>
  <si>
    <t/>
  </si>
  <si>
    <t>Adelantar proceso de identificación de las necesidades de reparación y adecuación de los mismos con su respectivo seguimiento.</t>
  </si>
  <si>
    <t>Informes de Necesidades</t>
  </si>
  <si>
    <t>1419449000003589269</t>
  </si>
  <si>
    <t>Adquirir los insumos para adelantar las adecuaciones y reparaciones.</t>
  </si>
  <si>
    <t>Contrato de Suministros</t>
  </si>
  <si>
    <t>1419449000003589278</t>
  </si>
  <si>
    <t>Realizar las actividades relacionadas con las adecuaciones, mantenimientos y reparaciones , así como garantizar la adecuada gestión administrativa de las sedes donde adelanta su operación la ANT</t>
  </si>
  <si>
    <t>Informes Trimestral</t>
  </si>
  <si>
    <t>1419449000003589073</t>
  </si>
  <si>
    <t>Optimizar el funcionamiento administrativo y la prestación de servicios de apoyo a la operación de la Agencia a nivel nacional.</t>
  </si>
  <si>
    <t>Procesos contractuales adelantados</t>
  </si>
  <si>
    <t>1419449000003589289</t>
  </si>
  <si>
    <t>Adquirir el servicio integrado de dotación de mobiliario según las necesidades de elementos establecidos.</t>
  </si>
  <si>
    <t>Contrato de Suministro</t>
  </si>
  <si>
    <t>1419449000003589240</t>
  </si>
  <si>
    <t>Fondo Documental</t>
  </si>
  <si>
    <t>Servicio de gestión documental</t>
  </si>
  <si>
    <t>Implementación de las firmas digitales</t>
  </si>
  <si>
    <t>Contrato de Renovación de firmas digitales</t>
  </si>
  <si>
    <t xml:space="preserve">Plan Institucional de Archivos de la Entidad -PINAR </t>
  </si>
  <si>
    <t>1419449000003589249</t>
  </si>
  <si>
    <t>Suministrar los elementos de papelería para la Gestión Documental</t>
  </si>
  <si>
    <t>1419449000003589169</t>
  </si>
  <si>
    <t>Archivo histórico inventariado</t>
  </si>
  <si>
    <t>Garantizar la depuración y Clasificación del fondo documental</t>
  </si>
  <si>
    <t>Contrato</t>
  </si>
  <si>
    <t>1419449000003589178</t>
  </si>
  <si>
    <t>Depuración y Clasificación del Fondo</t>
  </si>
  <si>
    <t>Metros Lineales Intervenidos</t>
  </si>
  <si>
    <t>1419449000003589189</t>
  </si>
  <si>
    <t>Formular o actualizar los Instrumentos Archivísticos</t>
  </si>
  <si>
    <t>Instrumentos Archivisticos Actualizados</t>
  </si>
  <si>
    <t>1419449000003589200</t>
  </si>
  <si>
    <t>Implementar Instrumentos Archivísticos</t>
  </si>
  <si>
    <t>Informes de implementación</t>
  </si>
  <si>
    <t>1419449000003589209</t>
  </si>
  <si>
    <t>Administrar integral del Fondo documental de la Agencia</t>
  </si>
  <si>
    <t>Informes de Gestión</t>
  </si>
  <si>
    <t>1419449000003589218</t>
  </si>
  <si>
    <t>Disponer de los equipos requeridos para la gestión documental</t>
  </si>
  <si>
    <t>1419449000003589229</t>
  </si>
  <si>
    <t>Implementar la mesa de ayuda y la Sede Virtual</t>
  </si>
  <si>
    <t>Mesa de ayuda contratada</t>
  </si>
  <si>
    <t>Nombre del Proyecto</t>
  </si>
  <si>
    <t xml:space="preserve">Objetivos específicos </t>
  </si>
  <si>
    <t xml:space="preserve">Producto  </t>
  </si>
  <si>
    <t>Presupuesto 2019</t>
  </si>
  <si>
    <t>Detalle Actividad  (Modificación)</t>
  </si>
  <si>
    <t>FORTALECIMIENTO DE LA CAPACIDAD DE GESTIÓN INSTITUCIONAL NACIONAL</t>
  </si>
  <si>
    <t>Fortalecer la capacidad de gestión de la Agencia Nacional de Tierras</t>
  </si>
  <si>
    <t>Fortalecer la planeación integrada a la gestión, para el cumplimiento de su misión, objetivos institucionales y metas de gobierno</t>
  </si>
  <si>
    <t xml:space="preserve">Documentos de lineamientos técnicos </t>
  </si>
  <si>
    <t>Elaborar Informe de Memorias al Congreso 2018</t>
  </si>
  <si>
    <t>documento</t>
  </si>
  <si>
    <t>Elaborar Informe FURAG</t>
  </si>
  <si>
    <t>Consolidar y publicar Informe de Gestión 2018</t>
  </si>
  <si>
    <t xml:space="preserve">Consolidar y publicar Informe de Gestión 2018 e informes de gestión trimestrales </t>
  </si>
  <si>
    <t>Actualizar y hacer seguimiento  en SPI al proyecto de inversión, Fortalecimiento de la capacidad de gestión institucional</t>
  </si>
  <si>
    <t>Hacer seguimiento a la Ejecución Presupuestal y Plan de Acción de la Entidad</t>
  </si>
  <si>
    <t>Elaborar proyecto presupuesto 2020 en SUIFP y distribuir cuota de inversión</t>
  </si>
  <si>
    <t>Elaborar Informe Rendición de Cuentas a la Ciudadanía 2018</t>
  </si>
  <si>
    <t>Elaborar Informe Rendición de Cuentas a la Ciudadanía 2018 y Rendición de cuentas de Paz</t>
  </si>
  <si>
    <t>Elaborar Anteproyecto de presupuesto 2020</t>
  </si>
  <si>
    <t>Elaborar guía y lineamientos para la planificación 2020</t>
  </si>
  <si>
    <t>Elaborar informe sobre la ejecución del Plan Estratégico de acuerdo con los datos recolectados en el Balance Score Card como un documento estratégico de rendición de cuentas.</t>
  </si>
  <si>
    <t>Realizar los reportes de avance de los indicadores SINERGIA</t>
  </si>
  <si>
    <t xml:space="preserve">Realizar los reportes de avance de los indicadores en las herramientas de seguimiento de Gobierno </t>
  </si>
  <si>
    <t>Elaborar propuesta de MGMP 2020-2023</t>
  </si>
  <si>
    <t>Realizar el control de formulación a los proyectos de inversión 2020 formulados por las áreas  misionales</t>
  </si>
  <si>
    <t>Formular y publicar plan de acción 2019</t>
  </si>
  <si>
    <t>Hacer seguimiento a Plan de Acción víctimas y Plan de Fortalecimiento SNARIV</t>
  </si>
  <si>
    <t>Formulación y seguimiento al Plan de Acción a Victimas</t>
  </si>
  <si>
    <t>Estructurar lineamientos y mecanismos relacionados con la estrategia de la oferta y demanda de cooperación internacional</t>
  </si>
  <si>
    <t>Desarrollar alianzas nacionales e internacionales que contribuyan al cumplimiento de actividades misionales y el objetivo misional de la entidad</t>
  </si>
  <si>
    <t>Fortalecer las líneas de eficiencia administrativa, gestión financiera</t>
  </si>
  <si>
    <t>Servicio de gestión de calidad</t>
  </si>
  <si>
    <t>Porcentaje</t>
  </si>
  <si>
    <t>Administrar y hacer seguimiento a los riesgos institucionales</t>
  </si>
  <si>
    <t>Continuar y mantener la Implementación en la ANT las 16 políticas de gestión y desempeño institucional a que hace referencia el Decreto 1499 de 2017 del DAFP.</t>
  </si>
  <si>
    <t>Seguimiento a las dependencias líderes de las políticas de gestión y desempeño institucional a que hace referencia el Decreto 1499 de 2017 del DAFP.</t>
  </si>
  <si>
    <t>documentos</t>
  </si>
  <si>
    <t>Realizar reuniones  del Comité Institucional de Gestión y Desempeño</t>
  </si>
  <si>
    <t>Asesorar e implementar las acciones correctivas, preventivas y de mejora del sistema integrado de gestión</t>
  </si>
  <si>
    <t>Hacer seguimiento a las acciones correctivas, preventivas y de mejora del sistema integrado de gestión</t>
  </si>
  <si>
    <t>porcentaje</t>
  </si>
  <si>
    <t>Administrar los documentos del sistema integrado de gestión</t>
  </si>
  <si>
    <t>Administrar y liderar la batería de indicadores de gestión - procesos</t>
  </si>
  <si>
    <t xml:space="preserve">Administrar y hacer seguimiento a la batería de indiadores de gestión de la Entidad </t>
  </si>
  <si>
    <t>Ejercer las funciones de Secretaria Técnica del Consejo Directivo</t>
  </si>
  <si>
    <t>Seguimiento a los 16 PDET suscritos, soportados en las iniciativas derivadas de los PATR provenientes de las sesiones participativas a nivel veredal, municipal, y subregional.  Correspondentes al Pilar 1: Ordenamiento Social de la Propiedad Rural y Uso del Suelo</t>
  </si>
  <si>
    <t>Adelantar actividades para el fortalecimiento del  Programa Integral de Gestión Ambiental</t>
  </si>
  <si>
    <t>Actividades adelantadas</t>
  </si>
  <si>
    <t>Consolidación, seguimiento y reporte del Plan Anual de Adquisiciones de Bienes y Servicios de la Agencia</t>
  </si>
  <si>
    <t>PAABS Publicados</t>
  </si>
  <si>
    <t xml:space="preserve">Plan Anual de Adquisiciones </t>
  </si>
  <si>
    <t>Formular, presentar para aprobación del CICCI y publicar el Programa/Plan Anual de Auditoría vigencia 2019</t>
  </si>
  <si>
    <t xml:space="preserve">Programa/Plan Anual de Auditoría </t>
  </si>
  <si>
    <t>Realizar actividades de auditoría interna.</t>
  </si>
  <si>
    <t>Informe de resultados</t>
  </si>
  <si>
    <t>Presentar los Informes de ley/obligatorios, de acuerdo con lo establecido en la normatividad vigente.</t>
  </si>
  <si>
    <t>Realizar actividades de seguimiento a la gestión institucional.</t>
  </si>
  <si>
    <t>Informe de resultados y/o soporte de seguimiento</t>
  </si>
  <si>
    <t>Atender los requerimientos de asesoría y acompañamiento solicitados por las dependencias.</t>
  </si>
  <si>
    <t>Soporte de asesoría y acompañamiento</t>
  </si>
  <si>
    <t>Atender y/o acompañar las auditorías externas y/o visitas administrativas de Entes de Control Externos.</t>
  </si>
  <si>
    <t>Comunicación oficial</t>
  </si>
  <si>
    <t>Realizar actividades para el fomento de la cultura de autocontrol.</t>
  </si>
  <si>
    <t>Memorias de actividad</t>
  </si>
  <si>
    <t>Documentos normativos</t>
  </si>
  <si>
    <t>Continuar con el desarrollo de una herramienta para el modelo de costos de la ANT.</t>
  </si>
  <si>
    <t>herramienta</t>
  </si>
  <si>
    <t>Diseñar instrumentos de verificación para que la información generada y consolidada sea confiable, coherente, oportuna y esté articulada con los procesos y procedimientos de la
Agencia.</t>
  </si>
  <si>
    <t>instrumento</t>
  </si>
  <si>
    <t>Actualizar el documento que contenga el costo total, unitario y por actividad de cada uno de los procedimientos que realiza la Agencia Nacional de Tierras.</t>
  </si>
  <si>
    <t>Fortalecer las líneas de Transparencia, participación y servicio al ciudadano, y gestión del talento Humano</t>
  </si>
  <si>
    <t>Documentos metodológicos</t>
  </si>
  <si>
    <t>Elaborar informe al Presidente de la Republica con copia al Director General de la Agencia, sobre el seguimiento a la gestión de la Agencia. 
Dicho informe tendrá categoría de información pública reservada.</t>
  </si>
  <si>
    <t>Informes Elaborados</t>
  </si>
  <si>
    <t>Elaborar y publicar la política de prevención y lucha contra corrupción de la Agencia Nacional de Tierras.</t>
  </si>
  <si>
    <t>Documento elaborado y publicado</t>
  </si>
  <si>
    <t>Elaborar estudio de caso para la identificación de riesgos de corrupción que permita fortalecer la implementación de la política de prevención y lucha contra la corrupción de la Agencia Nacional de Tierras.</t>
  </si>
  <si>
    <t xml:space="preserve">Estudio de caso elaborado </t>
  </si>
  <si>
    <t>Elaborar el Plan Anticorrupción y de Atención al Ciudadano de la Agencia Nacional de Tierras</t>
  </si>
  <si>
    <t>Plan Elaborado</t>
  </si>
  <si>
    <t>Plan Anticorrupción y de Atención al Ciudadano</t>
  </si>
  <si>
    <t>Realizar el trámite de denuncias competencia de la Oficina del Inspector de la Gestión de tierras.</t>
  </si>
  <si>
    <t>Porcentaje de denuncias tramitadas</t>
  </si>
  <si>
    <t>Servicio de atención al ciudadano</t>
  </si>
  <si>
    <t xml:space="preserve">Número </t>
  </si>
  <si>
    <t>Actualización de la Estrategia del servicio al ciudadano</t>
  </si>
  <si>
    <t>Estrategia Actualizada</t>
  </si>
  <si>
    <t>Implementación de la Estrategia de Servicio al Ciudadano</t>
  </si>
  <si>
    <t>Informe de Seguimiento</t>
  </si>
  <si>
    <t>Servicios de comunicación</t>
  </si>
  <si>
    <t>Boletines a publicar en medios de comunicación.</t>
  </si>
  <si>
    <t>Boletines</t>
  </si>
  <si>
    <t>Campañas emitidas a través de los canales digitales de la Agencia Nacional de Tierras.</t>
  </si>
  <si>
    <t>Campañas</t>
  </si>
  <si>
    <t>Contenidos audiovisuales producidas para difundir en medios digitales.</t>
  </si>
  <si>
    <t>Videos</t>
  </si>
  <si>
    <t>Piezas multimedia para redes sociales de la Agencia Nacional de Tierras.</t>
  </si>
  <si>
    <t>Piezas Multimedias</t>
  </si>
  <si>
    <t>Producción de Contenido Periodístico en la página de la Agencia Nacional de Tierras.</t>
  </si>
  <si>
    <t>Contenidos Periodísticos</t>
  </si>
  <si>
    <t>Campañas de información, divulgación pública, posicionamiento y sensibilización de la imagen de la Agencia Nacional de Tierras y su oferta institucional en los canales digitales de la entidad.</t>
  </si>
  <si>
    <t>Eventos realizados por la agencia en territorio.</t>
  </si>
  <si>
    <t>Eventos</t>
  </si>
  <si>
    <t>Fuente de recursos</t>
  </si>
  <si>
    <t>1419449000003589023</t>
  </si>
  <si>
    <t>Funcionamiento
Capacidad de Gestión</t>
  </si>
  <si>
    <t>Subdirección de Talento Humano</t>
  </si>
  <si>
    <t>Talento Humano</t>
  </si>
  <si>
    <t>Formulación, aprobación e implementación del Plan Estratégico de Talento Humano 2019</t>
  </si>
  <si>
    <t>Plan aprobado y publicado</t>
  </si>
  <si>
    <t xml:space="preserve">Plan Estratégico de Talento Humano </t>
  </si>
  <si>
    <t>1419449000003797017</t>
  </si>
  <si>
    <t>Formulación, aprobación e implementación del Plan Anual de Vacantes</t>
  </si>
  <si>
    <t xml:space="preserve"> Plan Anual de Vacantes</t>
  </si>
  <si>
    <t>1419449000003797026</t>
  </si>
  <si>
    <t>Formulación, aprobación e implementación del Plan de Previsión de Recursos Humanos</t>
  </si>
  <si>
    <t>Plan de Previsión de Recursos Humanos</t>
  </si>
  <si>
    <t>1419449000003797040</t>
  </si>
  <si>
    <t>Formulación, aprobación e implementación del Plan Institucional de Formación y Capacitación</t>
  </si>
  <si>
    <t>1
100</t>
  </si>
  <si>
    <t>Plan aprobado y publicado
Seguimiento al cronograma de actividades</t>
  </si>
  <si>
    <t>Plan Institucional de Formación y Capacitación</t>
  </si>
  <si>
    <t>1419449000003797054</t>
  </si>
  <si>
    <t>Formulación, aprobación e implementación del Plan de Bienestar  e Incentivos</t>
  </si>
  <si>
    <t>Plan de Bienestar  e Incentivos</t>
  </si>
  <si>
    <t>1419449000003797063</t>
  </si>
  <si>
    <t xml:space="preserve">Formulación, aprobación e implementación del Plan de Trabajo Anual en Seguridad y Salud en el Trabajo </t>
  </si>
  <si>
    <t xml:space="preserve">Plan de Trabajo Anual en Seguridad y Salud en el Trabajo </t>
  </si>
  <si>
    <t>1419449000003797072</t>
  </si>
  <si>
    <t>Tramitar Situaciones Administrativas, liquidación de nómina y prestaciónes sociales</t>
  </si>
  <si>
    <t>Reporte situaciones administraciones tramitadas
Reporte de los valores liquidados</t>
  </si>
  <si>
    <t>N/A</t>
  </si>
  <si>
    <t>1419449000003589043</t>
  </si>
  <si>
    <t>Sin definir</t>
  </si>
  <si>
    <t>Adelantar actividades orientadas a la prevención de faltas disciplinarias.</t>
  </si>
  <si>
    <t>Actividad de Prevención</t>
  </si>
  <si>
    <t>1419449000003589052</t>
  </si>
  <si>
    <t>Adelantar de oficio, por Queja o Información de terceros, las Indagaciones Preliminares e Investigaciones disciplinarias a las que haya lugar al interior de la Entidad.</t>
  </si>
  <si>
    <t>Informe de Gestión Disciplinaria</t>
  </si>
  <si>
    <t>1419449000003589082</t>
  </si>
  <si>
    <t>Adelantar actividades que optimicen gestión financiera de la Agencia.</t>
  </si>
  <si>
    <t>1419449000003589149</t>
  </si>
  <si>
    <t>Apoyar la gestión precontractual, contractual y poscontractual de la Agencia</t>
  </si>
  <si>
    <t>1419449000003589160</t>
  </si>
  <si>
    <t>Implementación de la Estrategia Cero Papel</t>
  </si>
  <si>
    <t>GRUPO DE VALOR</t>
  </si>
  <si>
    <t>Estrategia</t>
  </si>
  <si>
    <t>Actividad</t>
  </si>
  <si>
    <t>Indicador</t>
  </si>
  <si>
    <t xml:space="preserve">Evidencia </t>
  </si>
  <si>
    <t>Recursos (alianzas, Convenios, presupuesto)</t>
  </si>
  <si>
    <t xml:space="preserve">Comunicación interna y externa </t>
  </si>
  <si>
    <t>Valor Asignado a la estrategia</t>
  </si>
  <si>
    <t>Organizaciones Rurales</t>
  </si>
  <si>
    <t>Estrategia de diálogo social  en marco  del PND, referente a la ejecución de la Política para la gestión pacífica de la conflictividad social a través del diálogo social constructivo y democrático: garantizando la legitimidad del diálogo social y la gestión y trámite pacífico de los conflictos sociales</t>
  </si>
  <si>
    <t>De acuerdo a los lineamientos de Presidencia de la República y el MADR atender espacios de diálogo social, como mecanismos de construcción democrática  de gestión y trámite pacifico de los conflictos sociales</t>
  </si>
  <si>
    <t>Numero de Espacios de diálogo atendidos</t>
  </si>
  <si>
    <t>Actas 
Relatorias
Listados de asistencia
Informe y fotos</t>
  </si>
  <si>
    <t xml:space="preserve">Equipo de diálogo social de la ANT
</t>
  </si>
  <si>
    <t xml:space="preserve">
Estrategia y direccionamiento del grupo CEDISCO de la OACP
Comité intersectorial de diálogo social presidido por el MADR
Convenio con aliado estratégico.
Procedimiento de diálogo social
Equipo de diálogo social
Aplicativo BPM de compromisos con el propósito de contar con la trazabilidad de principio a fin, indicadores de gestión automáticos, alertas y alarmas 
</t>
  </si>
  <si>
    <t>Invitaciones a Mesas y espacios de diálogo social
Actas de concertación y compromisos
Relatorias levantadas en espacios de diálogo</t>
  </si>
  <si>
    <t>Diseño y participación de espacios de formación especializada con actores estratégicos en el territorio.</t>
  </si>
  <si>
    <t>Adelantar el diseño de una estrategia de fortalecimiento y formación para las comunidades rurales para la formación de líderes, en el  reconocimiento de su historia y la validación de sus propuestas en relación al actual contexto rural</t>
  </si>
  <si>
    <t>Numero de Espacios de fortalecimiento y formación adelantados</t>
  </si>
  <si>
    <t>Estrategia de fortalecimiento diseñadas
Talleres implementados en el terrritorio
Evidencia fotográfica, listados de asistencia, relatorias y demás soportes requeridos en la estrategia</t>
  </si>
  <si>
    <t xml:space="preserve">Equipo de diálogo social de la ANT y aliado estratégico
</t>
  </si>
  <si>
    <t>Convenio con aliado estratégico</t>
  </si>
  <si>
    <t>Invitaciones a las comunidades para la participación de los escenarios
Priorización de zonas y comunidades
Articulación interinstitucional</t>
  </si>
  <si>
    <t>LEVANTAMIENTOS TOPOGRÁFICOS / REPLANTEO</t>
  </si>
  <si>
    <t>Número de levantamientos</t>
  </si>
  <si>
    <t>Visita de campo y levantamiento de la inforamción de cada predio solicitado a nivel nacional.</t>
  </si>
  <si>
    <t>Los levantamientos topográficos incluyen trabajos técnicos de campo que aportan a los objetivos misionales de cada una las direcciones técnicas y sus dependencias: Acceso a Tierras, Asuntos Etnicos, Gestión juridica de tierras, como también las Unidades de Gestión Territorial - UGT. Incluye los procesos de control de calidad, que debenn estar acordes a los requerimientos técnicos dispuestos por la Agencia.</t>
  </si>
  <si>
    <t>PARCELACIONES</t>
  </si>
  <si>
    <t>Número de parcelaciones</t>
  </si>
  <si>
    <t>Trabajo previo de oficina y materialización en terreno para definir el área a titular para cada beneficiario.</t>
  </si>
  <si>
    <t>INSPECCIONES OCULARES</t>
  </si>
  <si>
    <t>Numero de inspecciones ocualres</t>
  </si>
  <si>
    <t>Visitas de campo para adjudicación de baldíos a EDP. Se validan las coordenadas de cada predio para vías, escuelas, puestos de salud, parques, etc.</t>
  </si>
  <si>
    <t>CRUCES GEOGRÁFICOS</t>
  </si>
  <si>
    <t>Numero de cruces geográficos</t>
  </si>
  <si>
    <t>Formato F-091 que detalla si existe o no traslapes geográficos con el predio</t>
  </si>
  <si>
    <t>Los cruces territoriales (F-091) son procesos técnicos que aportan a los objetivos misionales de cada una las direcciones técnicas y sus dependencias: Acceso a Tierras, Asuntos Etnicos, Gestión juridica de tierras; Oficina Jurídica y, Unidades de Gestión Territorial - UGT.</t>
  </si>
  <si>
    <t>GESTIONES PREDIALES</t>
  </si>
  <si>
    <t>Numero de gestiones prediales</t>
  </si>
  <si>
    <t>Revisar bases de datos prediales con el fin de generar información que permita apertura el procedimiento agrario o continuaidad con el  mismo.</t>
  </si>
  <si>
    <t>IDENTIFICACIÓN DE CAUSES PERMANENTES</t>
  </si>
  <si>
    <t>Numdero de causes identificados</t>
  </si>
  <si>
    <t>Actividad que permite identificar los casuses permenetes en humedales como aporte de prueba de los procesos de deslinde.</t>
  </si>
  <si>
    <t>Atención de instancias de coordinación sectorial, interinstitucional y de participación ciudadana</t>
  </si>
  <si>
    <t>Instancias de coordinación sectorial, interinstitucional y de participación ciudadana atendidas</t>
  </si>
  <si>
    <t xml:space="preserve">Fortalecer,  a través de las UGT, la presencia institucional de la ANT en las instancias de coordinación sectorial, interinstitucional y de participación ciudadana, priorizadas para consolidar la política sectorial </t>
  </si>
  <si>
    <t>Jornadas FISO</t>
  </si>
  <si>
    <t>Jornadas  FISO realizadas</t>
  </si>
  <si>
    <t>Fortalecer el registro de sujetos de ordenamiento social a través de la realización de jornadas de diligenciamiento de Formularios de Inscripción para asociaciones comunitarias, gremios productores y población solicitante ubicadas en zonas alejadas a las sedes institucionales de la ANT</t>
  </si>
  <si>
    <t xml:space="preserve">Fase administrativa de los Expedientes de Procesos de Caducidad o Condición Resolutoria, delegados a las UGT </t>
  </si>
  <si>
    <t>Expedientes de Procesos de Caducidad o Condición Resolutoria, delegados a las UGT, con fase administrativa finalizada</t>
  </si>
  <si>
    <t>Finalizar la fase administrativa de los procesos de caducidad o condición resolutoria, delegados a las UGT mediante Resolución 084 de 2018</t>
  </si>
  <si>
    <r>
      <rPr>
        <b/>
        <sz val="10"/>
        <color theme="1"/>
        <rFont val="Arial"/>
        <family val="2"/>
      </rPr>
      <t>TERRITORIALIZACIÓN
UGT Antioquia, Eje Cafetero y Chocó: Antioquia:</t>
    </r>
    <r>
      <rPr>
        <sz val="10"/>
        <color theme="1"/>
        <rFont val="Arial"/>
        <family val="2"/>
      </rPr>
      <t xml:space="preserve"> Salgar, Jardín, Santa Rosa. </t>
    </r>
    <r>
      <rPr>
        <b/>
        <sz val="10"/>
        <color theme="1"/>
        <rFont val="Arial"/>
        <family val="2"/>
      </rPr>
      <t>Quindío:</t>
    </r>
    <r>
      <rPr>
        <sz val="10"/>
        <color theme="1"/>
        <rFont val="Arial"/>
        <family val="2"/>
      </rPr>
      <t xml:space="preserve"> Pijao, Génova. </t>
    </r>
    <r>
      <rPr>
        <b/>
        <sz val="10"/>
        <color theme="1"/>
        <rFont val="Arial"/>
        <family val="2"/>
      </rPr>
      <t>Caldas:</t>
    </r>
    <r>
      <rPr>
        <sz val="10"/>
        <color theme="1"/>
        <rFont val="Arial"/>
        <family val="2"/>
      </rPr>
      <t xml:space="preserve"> Salamina, Villamaría, La Dorada. </t>
    </r>
    <r>
      <rPr>
        <b/>
        <sz val="10"/>
        <color theme="1"/>
        <rFont val="Arial"/>
        <family val="2"/>
      </rPr>
      <t>Armenia:</t>
    </r>
    <r>
      <rPr>
        <sz val="10"/>
        <color theme="1"/>
        <rFont val="Arial"/>
        <family val="2"/>
      </rPr>
      <t xml:space="preserve"> La Tebaida.
</t>
    </r>
    <r>
      <rPr>
        <b/>
        <sz val="10"/>
        <color theme="1"/>
        <rFont val="Arial"/>
        <family val="2"/>
      </rPr>
      <t xml:space="preserve">UGT Occidente: Valle del Cauca: </t>
    </r>
    <r>
      <rPr>
        <sz val="10"/>
        <color theme="1"/>
        <rFont val="Arial"/>
        <family val="2"/>
      </rPr>
      <t xml:space="preserve">Dovio, El Cairo, Ginebra. </t>
    </r>
    <r>
      <rPr>
        <b/>
        <sz val="10"/>
        <color theme="1"/>
        <rFont val="Arial"/>
        <family val="2"/>
      </rPr>
      <t>Cauca:</t>
    </r>
    <r>
      <rPr>
        <sz val="10"/>
        <color theme="1"/>
        <rFont val="Arial"/>
        <family val="2"/>
      </rPr>
      <t xml:space="preserve"> Mercaderes, Popayán.
</t>
    </r>
    <r>
      <rPr>
        <b/>
        <sz val="10"/>
        <color theme="1"/>
        <rFont val="Arial"/>
        <family val="2"/>
      </rPr>
      <t>UGT Oriente: Meta:</t>
    </r>
    <r>
      <rPr>
        <sz val="10"/>
        <color theme="1"/>
        <rFont val="Arial"/>
        <family val="2"/>
      </rPr>
      <t xml:space="preserve"> Puerto López, San Juan de Arama, Acacías, Puerto Lleras. </t>
    </r>
    <r>
      <rPr>
        <b/>
        <sz val="10"/>
        <color theme="1"/>
        <rFont val="Arial"/>
        <family val="2"/>
      </rPr>
      <t>Casanare:</t>
    </r>
    <r>
      <rPr>
        <sz val="10"/>
        <color theme="1"/>
        <rFont val="Arial"/>
        <family val="2"/>
      </rPr>
      <t xml:space="preserve"> Pore. </t>
    </r>
    <r>
      <rPr>
        <b/>
        <sz val="10"/>
        <color theme="1"/>
        <rFont val="Arial"/>
        <family val="2"/>
      </rPr>
      <t>Guaviare:</t>
    </r>
    <r>
      <rPr>
        <sz val="10"/>
        <color theme="1"/>
        <rFont val="Arial"/>
        <family val="2"/>
      </rPr>
      <t xml:space="preserve"> San José del Guaviare. </t>
    </r>
    <r>
      <rPr>
        <b/>
        <sz val="10"/>
        <color theme="1"/>
        <rFont val="Arial"/>
        <family val="2"/>
      </rPr>
      <t>Arauca:</t>
    </r>
    <r>
      <rPr>
        <sz val="10"/>
        <color theme="1"/>
        <rFont val="Arial"/>
        <family val="2"/>
      </rPr>
      <t xml:space="preserve"> Arauca, Tame.
</t>
    </r>
    <r>
      <rPr>
        <b/>
        <sz val="10"/>
        <color theme="1"/>
        <rFont val="Arial"/>
        <family val="2"/>
      </rPr>
      <t xml:space="preserve">UGT Nororiente: Santander: </t>
    </r>
    <r>
      <rPr>
        <sz val="10"/>
        <color theme="1"/>
        <rFont val="Arial"/>
        <family val="2"/>
      </rPr>
      <t xml:space="preserve">El Carmen de Chucurí, Barrancabermeja, Girón, San Vicente de Chucurí, Lebrija, Charta, Matanza, Rionegro. </t>
    </r>
    <r>
      <rPr>
        <b/>
        <sz val="10"/>
        <color theme="1"/>
        <rFont val="Arial"/>
        <family val="2"/>
      </rPr>
      <t xml:space="preserve">Norte de Santander: </t>
    </r>
    <r>
      <rPr>
        <sz val="10"/>
        <color theme="1"/>
        <rFont val="Arial"/>
        <family val="2"/>
      </rPr>
      <t xml:space="preserve">Sardinata, Zulia.
</t>
    </r>
    <r>
      <rPr>
        <b/>
        <sz val="10"/>
        <color theme="1"/>
        <rFont val="Arial"/>
        <family val="2"/>
      </rPr>
      <t>UGT Noroccidente: Córdoba:</t>
    </r>
    <r>
      <rPr>
        <sz val="10"/>
        <color theme="1"/>
        <rFont val="Arial"/>
        <family val="2"/>
      </rPr>
      <t xml:space="preserve"> Tierra Alta, San Carlos, Morindo La Iguana, Montería, Montelibano, Chinú, Canalete. </t>
    </r>
    <r>
      <rPr>
        <b/>
        <sz val="10"/>
        <color theme="1"/>
        <rFont val="Arial"/>
        <family val="2"/>
      </rPr>
      <t>Sucre:</t>
    </r>
    <r>
      <rPr>
        <sz val="10"/>
        <color theme="1"/>
        <rFont val="Arial"/>
        <family val="2"/>
      </rPr>
      <t xml:space="preserve"> Toluviejo, Sucre, San Onofre, San Marcos, San Benito Abad, Sampues, Los Palmitos, Guaranda. El Roble, Corozal.
</t>
    </r>
    <r>
      <rPr>
        <b/>
        <sz val="10"/>
        <color theme="1"/>
        <rFont val="Arial"/>
        <family val="2"/>
      </rPr>
      <t>UGT Caribe: Magdalena: S</t>
    </r>
    <r>
      <rPr>
        <sz val="10"/>
        <color theme="1"/>
        <rFont val="Arial"/>
        <family val="2"/>
      </rPr>
      <t xml:space="preserve">anta Marta, Ciénaga, Aracataca, Fundación. </t>
    </r>
    <r>
      <rPr>
        <b/>
        <sz val="10"/>
        <color theme="1"/>
        <rFont val="Arial"/>
        <family val="2"/>
      </rPr>
      <t xml:space="preserve">Guajira: </t>
    </r>
    <r>
      <rPr>
        <sz val="10"/>
        <color theme="1"/>
        <rFont val="Arial"/>
        <family val="2"/>
      </rPr>
      <t xml:space="preserve">Riohacha, Fonseca, Barranca, Dibulla. </t>
    </r>
    <r>
      <rPr>
        <b/>
        <sz val="10"/>
        <color theme="1"/>
        <rFont val="Arial"/>
        <family val="2"/>
      </rPr>
      <t xml:space="preserve">Bolívar: </t>
    </r>
    <r>
      <rPr>
        <sz val="10"/>
        <color theme="1"/>
        <rFont val="Arial"/>
        <family val="2"/>
      </rPr>
      <t xml:space="preserve">Mompox, San Jacinto, San Juan Nepomuceno, El Carmen De Bolivar, Marialabaja. </t>
    </r>
    <r>
      <rPr>
        <b/>
        <sz val="10"/>
        <color theme="1"/>
        <rFont val="Arial"/>
        <family val="2"/>
      </rPr>
      <t xml:space="preserve">Atlántico: </t>
    </r>
    <r>
      <rPr>
        <sz val="10"/>
        <color theme="1"/>
        <rFont val="Arial"/>
        <family val="2"/>
      </rPr>
      <t xml:space="preserve">Candelaria, Sabanalarga. </t>
    </r>
    <r>
      <rPr>
        <b/>
        <sz val="10"/>
        <color theme="1"/>
        <rFont val="Arial"/>
        <family val="2"/>
      </rPr>
      <t xml:space="preserve">Cesar: </t>
    </r>
    <r>
      <rPr>
        <sz val="10"/>
        <color theme="1"/>
        <rFont val="Arial"/>
        <family val="2"/>
      </rPr>
      <t xml:space="preserve">El Copey
</t>
    </r>
    <r>
      <rPr>
        <b/>
        <sz val="10"/>
        <color theme="1"/>
        <rFont val="Arial"/>
        <family val="2"/>
      </rPr>
      <t>UGT Suroccidente: Nariño:</t>
    </r>
    <r>
      <rPr>
        <sz val="10"/>
        <color theme="1"/>
        <rFont val="Arial"/>
        <family val="2"/>
      </rPr>
      <t xml:space="preserve"> Buesaco, La Unión, Chachagûi, La Florida, Pasto, Taminango. </t>
    </r>
    <r>
      <rPr>
        <b/>
        <sz val="10"/>
        <color theme="1"/>
        <rFont val="Arial"/>
        <family val="2"/>
      </rPr>
      <t>Putumayo:</t>
    </r>
    <r>
      <rPr>
        <sz val="10"/>
        <color theme="1"/>
        <rFont val="Arial"/>
        <family val="2"/>
      </rPr>
      <t xml:space="preserve"> Mocoa, Villagarzón, Orito.
</t>
    </r>
    <r>
      <rPr>
        <b/>
        <sz val="10"/>
        <color theme="1"/>
        <rFont val="Arial"/>
        <family val="2"/>
      </rPr>
      <t xml:space="preserve">UGT Suramazonía: Boyacá: </t>
    </r>
    <r>
      <rPr>
        <sz val="10"/>
        <color theme="1"/>
        <rFont val="Arial"/>
        <family val="2"/>
      </rPr>
      <t xml:space="preserve">San Miguel de Sema. </t>
    </r>
    <r>
      <rPr>
        <b/>
        <sz val="10"/>
        <color theme="1"/>
        <rFont val="Arial"/>
        <family val="2"/>
      </rPr>
      <t xml:space="preserve">Caquetá: </t>
    </r>
    <r>
      <rPr>
        <sz val="10"/>
        <color theme="1"/>
        <rFont val="Arial"/>
        <family val="2"/>
      </rPr>
      <t xml:space="preserve">Puerto Milán, Florencia, Paujil, Morelia, Solita. </t>
    </r>
    <r>
      <rPr>
        <b/>
        <sz val="10"/>
        <color theme="1"/>
        <rFont val="Arial"/>
        <family val="2"/>
      </rPr>
      <t xml:space="preserve">Cundinamarca: </t>
    </r>
    <r>
      <rPr>
        <sz val="10"/>
        <color theme="1"/>
        <rFont val="Arial"/>
        <family val="2"/>
      </rPr>
      <t xml:space="preserve">Beltrán, Cabrera, Caparrapí, Guaduas, La Mesa, Medina, Paime, Pandi, Pasca, Pulí, Venecia, Vergara, Viotá. </t>
    </r>
    <r>
      <rPr>
        <b/>
        <sz val="10"/>
        <color theme="1"/>
        <rFont val="Arial"/>
        <family val="2"/>
      </rPr>
      <t xml:space="preserve">Huila: </t>
    </r>
    <r>
      <rPr>
        <sz val="10"/>
        <color theme="1"/>
        <rFont val="Arial"/>
        <family val="2"/>
      </rPr>
      <t xml:space="preserve">Campoalegre, Gigante, Neiva, Palermo, Suaza, Timaná. </t>
    </r>
    <r>
      <rPr>
        <b/>
        <sz val="10"/>
        <color theme="1"/>
        <rFont val="Arial"/>
        <family val="2"/>
      </rPr>
      <t>Tolima:</t>
    </r>
    <r>
      <rPr>
        <sz val="10"/>
        <color theme="1"/>
        <rFont val="Arial"/>
        <family val="2"/>
      </rPr>
      <t xml:space="preserve"> Armero, Chaparral, Coyaima, Cunday, Falan, Fresno, Ibagué, Icononzo, Líbano, Melgar, Natagaima, Rioblanco, Villahermosa. </t>
    </r>
  </si>
  <si>
    <t>Impulso de los Procesos de Titulación de baldíos, persona natural, adjudicación de predios del Fondo Nacional Agrario y áreas sustraídas priorizadas, delegadas a las UGT</t>
  </si>
  <si>
    <t>Procesos de Titulación de baldíos, persona natural, adjudicación de predios del Fondo Nacional Agrario y áreas sustraídas priorizadas, delegadas a las UGT, con impulso</t>
  </si>
  <si>
    <t>Impulsar las solicitudes de titulación de baldíos, persona natural, adjudicación de predios del Fondo Nacional Agrario y áreas sustraídas priorizadas, delegadas a las UGT</t>
  </si>
  <si>
    <r>
      <rPr>
        <b/>
        <sz val="10"/>
        <color theme="1"/>
        <rFont val="Arial"/>
        <family val="2"/>
      </rPr>
      <t>TERRITORIALIZACIÓN
UGT Antioquia, Eje Cafetero y Chocó: Titulación de Baldíos a Persona Natural: Antioquia:</t>
    </r>
    <r>
      <rPr>
        <sz val="10"/>
        <color theme="1"/>
        <rFont val="Arial"/>
        <family val="2"/>
      </rPr>
      <t xml:space="preserve"> Apartadó, Cocoma, San Francisco, Turbo, Saragoza. </t>
    </r>
    <r>
      <rPr>
        <b/>
        <sz val="10"/>
        <color theme="1"/>
        <rFont val="Arial"/>
        <family val="2"/>
      </rPr>
      <t>Caldas:</t>
    </r>
    <r>
      <rPr>
        <sz val="10"/>
        <color theme="1"/>
        <rFont val="Arial"/>
        <family val="2"/>
      </rPr>
      <t xml:space="preserve"> La Merced, La Dorada, Samana.
</t>
    </r>
    <r>
      <rPr>
        <b/>
        <sz val="10"/>
        <color theme="1"/>
        <rFont val="Arial"/>
        <family val="2"/>
      </rPr>
      <t>Adjudicación Bienes Fiscales Patrimoniales: Caldas:</t>
    </r>
    <r>
      <rPr>
        <sz val="10"/>
        <color theme="1"/>
        <rFont val="Arial"/>
        <family val="2"/>
      </rPr>
      <t xml:space="preserve"> La Dorada, Chinchiná, Viterbo, Salamina, Anserma.</t>
    </r>
    <r>
      <rPr>
        <b/>
        <sz val="10"/>
        <color theme="1"/>
        <rFont val="Arial"/>
        <family val="2"/>
      </rPr>
      <t xml:space="preserve"> Antioquia: </t>
    </r>
    <r>
      <rPr>
        <sz val="10"/>
        <color theme="1"/>
        <rFont val="Arial"/>
        <family val="2"/>
      </rPr>
      <t xml:space="preserve">Dabeiba, Carepa, Chigorodó, Nariño.
</t>
    </r>
    <r>
      <rPr>
        <b/>
        <sz val="10"/>
        <color theme="1"/>
        <rFont val="Arial"/>
        <family val="2"/>
      </rPr>
      <t>UGT Suroccidente:</t>
    </r>
    <r>
      <rPr>
        <sz val="10"/>
        <color theme="1"/>
        <rFont val="Arial"/>
        <family val="2"/>
      </rPr>
      <t xml:space="preserve"> </t>
    </r>
    <r>
      <rPr>
        <b/>
        <sz val="10"/>
        <color theme="1"/>
        <rFont val="Arial"/>
        <family val="2"/>
      </rPr>
      <t xml:space="preserve">Titulación de Baldíos a Persona Natural: </t>
    </r>
    <r>
      <rPr>
        <sz val="10"/>
        <color theme="1"/>
        <rFont val="Arial"/>
        <family val="2"/>
      </rPr>
      <t>Nariño: Taminango.</t>
    </r>
    <r>
      <rPr>
        <b/>
        <sz val="10"/>
        <color theme="1"/>
        <rFont val="Arial"/>
        <family val="2"/>
      </rPr>
      <t xml:space="preserve"> Adjudicación Bienes Fiscales Patrimoniales: </t>
    </r>
    <r>
      <rPr>
        <sz val="10"/>
        <color theme="1"/>
        <rFont val="Arial"/>
        <family val="2"/>
      </rPr>
      <t xml:space="preserve">Nariño: Buesaco
</t>
    </r>
    <r>
      <rPr>
        <b/>
        <sz val="10"/>
        <color theme="1"/>
        <rFont val="Arial"/>
        <family val="2"/>
      </rPr>
      <t>UGT Noroccidente: Titulación de Baldíos a Persona Natural: Córdoba:</t>
    </r>
    <r>
      <rPr>
        <sz val="10"/>
        <color theme="1"/>
        <rFont val="Arial"/>
        <family val="2"/>
      </rPr>
      <t xml:space="preserve"> Cereté, Cienaga de Oro, Sanantero. </t>
    </r>
    <r>
      <rPr>
        <b/>
        <sz val="10"/>
        <color theme="1"/>
        <rFont val="Arial"/>
        <family val="2"/>
      </rPr>
      <t xml:space="preserve">Adjudicación Bienes Fiscales Patrimoniales: Córdoba: </t>
    </r>
    <r>
      <rPr>
        <sz val="10"/>
        <color theme="1"/>
        <rFont val="Arial"/>
        <family val="2"/>
      </rPr>
      <t xml:space="preserve">Canelete, Montería, Tierra Alta.
</t>
    </r>
    <r>
      <rPr>
        <b/>
        <sz val="10"/>
        <color theme="1"/>
        <rFont val="Arial"/>
        <family val="2"/>
      </rPr>
      <t xml:space="preserve">UGT Nororiente: Titulación de Baldíos a Persona Natural: Norte de Santander: </t>
    </r>
    <r>
      <rPr>
        <sz val="10"/>
        <color theme="1"/>
        <rFont val="Arial"/>
        <family val="2"/>
      </rPr>
      <t>San Cayetano, Ocaña</t>
    </r>
    <r>
      <rPr>
        <b/>
        <sz val="10"/>
        <color theme="1"/>
        <rFont val="Arial"/>
        <family val="2"/>
      </rPr>
      <t xml:space="preserve">. Santander: </t>
    </r>
    <r>
      <rPr>
        <sz val="10"/>
        <color theme="1"/>
        <rFont val="Arial"/>
        <family val="2"/>
      </rPr>
      <t>Velez, Cimitara.</t>
    </r>
    <r>
      <rPr>
        <b/>
        <sz val="10"/>
        <color theme="1"/>
        <rFont val="Arial"/>
        <family val="2"/>
      </rPr>
      <t xml:space="preserve"> Titulación de Baldíos a Persona Natural: Norte de Santander: </t>
    </r>
    <r>
      <rPr>
        <sz val="10"/>
        <color theme="1"/>
        <rFont val="Arial"/>
        <family val="2"/>
      </rPr>
      <t xml:space="preserve">Cúcuta.
</t>
    </r>
    <r>
      <rPr>
        <b/>
        <sz val="10"/>
        <color theme="1"/>
        <rFont val="Arial"/>
        <family val="2"/>
      </rPr>
      <t xml:space="preserve">UGT Caribe: Titulación de Baldíos a Persona Natural: Cesar: </t>
    </r>
    <r>
      <rPr>
        <sz val="10"/>
        <color theme="1"/>
        <rFont val="Arial"/>
        <family val="2"/>
      </rPr>
      <t xml:space="preserve">Valledupar. </t>
    </r>
    <r>
      <rPr>
        <b/>
        <sz val="10"/>
        <color theme="1"/>
        <rFont val="Arial"/>
        <family val="2"/>
      </rPr>
      <t>Magdalena:</t>
    </r>
    <r>
      <rPr>
        <sz val="10"/>
        <color theme="1"/>
        <rFont val="Arial"/>
        <family val="2"/>
      </rPr>
      <t xml:space="preserve"> Plato. </t>
    </r>
    <r>
      <rPr>
        <b/>
        <sz val="10"/>
        <color theme="1"/>
        <rFont val="Arial"/>
        <family val="2"/>
      </rPr>
      <t xml:space="preserve">Adjudicación Bienes Fiscales Patrimoniales: Bolívar: </t>
    </r>
    <r>
      <rPr>
        <sz val="10"/>
        <color theme="1"/>
        <rFont val="Arial"/>
        <family val="2"/>
      </rPr>
      <t xml:space="preserve">Camen de Bolívar. </t>
    </r>
    <r>
      <rPr>
        <b/>
        <sz val="10"/>
        <color theme="1"/>
        <rFont val="Arial"/>
        <family val="2"/>
      </rPr>
      <t>Cesar:</t>
    </r>
    <r>
      <rPr>
        <sz val="10"/>
        <color theme="1"/>
        <rFont val="Arial"/>
        <family val="2"/>
      </rPr>
      <t xml:space="preserve"> Jagua de Ibiríco. </t>
    </r>
    <r>
      <rPr>
        <b/>
        <sz val="10"/>
        <color theme="1"/>
        <rFont val="Arial"/>
        <family val="2"/>
      </rPr>
      <t>La Guajira:</t>
    </r>
    <r>
      <rPr>
        <sz val="10"/>
        <color theme="1"/>
        <rFont val="Arial"/>
        <family val="2"/>
      </rPr>
      <t xml:space="preserve"> Albania. 
</t>
    </r>
    <r>
      <rPr>
        <b/>
        <sz val="10"/>
        <color theme="1"/>
        <rFont val="Arial"/>
        <family val="2"/>
      </rPr>
      <t xml:space="preserve">UGT Occidente: Titulación de Baldíos a Persona Natural: Cauca: </t>
    </r>
    <r>
      <rPr>
        <sz val="10"/>
        <color theme="1"/>
        <rFont val="Arial"/>
        <family val="2"/>
      </rPr>
      <t>Piamonte, Morales.</t>
    </r>
    <r>
      <rPr>
        <b/>
        <sz val="10"/>
        <color theme="1"/>
        <rFont val="Arial"/>
        <family val="2"/>
      </rPr>
      <t xml:space="preserve"> Adjudicación Bienes Fiscales Patrimoniales: Cauca: </t>
    </r>
    <r>
      <rPr>
        <sz val="10"/>
        <color theme="1"/>
        <rFont val="Arial"/>
        <family val="2"/>
      </rPr>
      <t xml:space="preserve">Tambo.
</t>
    </r>
    <r>
      <rPr>
        <b/>
        <sz val="10"/>
        <color theme="1"/>
        <rFont val="Arial"/>
        <family val="2"/>
      </rPr>
      <t>UGT Oriente: Titulación de Baldíos a Persona Natural:</t>
    </r>
    <r>
      <rPr>
        <sz val="10"/>
        <color theme="1"/>
        <rFont val="Arial"/>
        <family val="2"/>
      </rPr>
      <t xml:space="preserve"> </t>
    </r>
    <r>
      <rPr>
        <b/>
        <sz val="10"/>
        <color theme="1"/>
        <rFont val="Arial"/>
        <family val="2"/>
      </rPr>
      <t>Arauca:</t>
    </r>
    <r>
      <rPr>
        <sz val="10"/>
        <color theme="1"/>
        <rFont val="Arial"/>
        <family val="2"/>
      </rPr>
      <t xml:space="preserve"> Cravo Norte, Arauca. </t>
    </r>
    <r>
      <rPr>
        <b/>
        <sz val="10"/>
        <color theme="1"/>
        <rFont val="Arial"/>
        <family val="2"/>
      </rPr>
      <t>Meta:</t>
    </r>
    <r>
      <rPr>
        <sz val="10"/>
        <color theme="1"/>
        <rFont val="Arial"/>
        <family val="2"/>
      </rPr>
      <t xml:space="preserve"> Mapiripan, Castilla La Nueva, La Macarena. </t>
    </r>
    <r>
      <rPr>
        <b/>
        <sz val="10"/>
        <color theme="1"/>
        <rFont val="Arial"/>
        <family val="2"/>
      </rPr>
      <t>Casanare:</t>
    </r>
    <r>
      <rPr>
        <sz val="10"/>
        <color theme="1"/>
        <rFont val="Arial"/>
        <family val="2"/>
      </rPr>
      <t xml:space="preserve"> Paz de Ariporo, Pore, Monterey. </t>
    </r>
    <r>
      <rPr>
        <b/>
        <sz val="10"/>
        <color theme="1"/>
        <rFont val="Arial"/>
        <family val="2"/>
      </rPr>
      <t xml:space="preserve">Vichada: </t>
    </r>
    <r>
      <rPr>
        <sz val="10"/>
        <color theme="1"/>
        <rFont val="Arial"/>
        <family val="2"/>
      </rPr>
      <t xml:space="preserve">Cumariba. </t>
    </r>
    <r>
      <rPr>
        <b/>
        <sz val="10"/>
        <color theme="1"/>
        <rFont val="Arial"/>
        <family val="2"/>
      </rPr>
      <t xml:space="preserve">Vaupes: </t>
    </r>
    <r>
      <rPr>
        <sz val="10"/>
        <color theme="1"/>
        <rFont val="Arial"/>
        <family val="2"/>
      </rPr>
      <t>Mitú, La Primavera.</t>
    </r>
    <r>
      <rPr>
        <b/>
        <sz val="10"/>
        <color theme="1"/>
        <rFont val="Arial"/>
        <family val="2"/>
      </rPr>
      <t xml:space="preserve"> Adjudicación Bienes Fiscales Patrimoniales: Huila:</t>
    </r>
    <r>
      <rPr>
        <sz val="10"/>
        <color theme="1"/>
        <rFont val="Arial"/>
        <family val="2"/>
      </rPr>
      <t xml:space="preserve"> La Plata, Baraya.
</t>
    </r>
    <r>
      <rPr>
        <b/>
        <sz val="10"/>
        <color theme="1"/>
        <rFont val="Arial"/>
        <family val="2"/>
      </rPr>
      <t xml:space="preserve">UGT Suramazonía: Titulación de Baldíos a Persona Natural: Cundinamarca: </t>
    </r>
    <r>
      <rPr>
        <sz val="10"/>
        <color theme="1"/>
        <rFont val="Arial"/>
        <family val="2"/>
      </rPr>
      <t xml:space="preserve">Puerto Salgar, Ubalá, Guayabetal, Quebradanegra, Tibirita, La Calera. </t>
    </r>
    <r>
      <rPr>
        <b/>
        <sz val="10"/>
        <color theme="1"/>
        <rFont val="Arial"/>
        <family val="2"/>
      </rPr>
      <t xml:space="preserve">Caquetá: </t>
    </r>
    <r>
      <rPr>
        <sz val="10"/>
        <color theme="1"/>
        <rFont val="Arial"/>
        <family val="2"/>
      </rPr>
      <t xml:space="preserve">Cartagena del Chaira, Belén de Andaquines. Huila: Pitalito.
</t>
    </r>
    <r>
      <rPr>
        <b/>
        <sz val="10"/>
        <color theme="1"/>
        <rFont val="Arial"/>
        <family val="2"/>
      </rPr>
      <t>Adjudicación Bienes Fiscales Patrimoniales: Caquetá:</t>
    </r>
    <r>
      <rPr>
        <sz val="10"/>
        <color theme="1"/>
        <rFont val="Arial"/>
        <family val="2"/>
      </rPr>
      <t xml:space="preserve"> Doncello, Florencia, El Puerto, Los Andes.</t>
    </r>
  </si>
  <si>
    <t>*Adicionalmente, las UGT implementarán la Resolución 084 de 2018, en lo que corresponde al impulso de los procesos agrarios de clarificación, delegados en las UGT. El seguimiento a estos procesos se realizará a través del plan de acción de la Dirección de Gestión Jurídica de Tierras.</t>
  </si>
  <si>
    <t>Meta 2019 Ajustada</t>
  </si>
  <si>
    <t>META 2019 (Modificación)</t>
  </si>
  <si>
    <t>Meta  2019 (Modificación)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</si>
</sst>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_-&quot;$&quot;* #,##0_-;\-&quot;$&quot;* #,##0_-;_-&quot;$&quot;* &quot;-&quot;_-;_-@_-"/>
    <numFmt numFmtId="165" formatCode="_(&quot;$&quot;\ * #,##0.00_);_(&quot;$&quot;\ * \(#,##0.00\);_(&quot;$&quot;\ * &quot;-&quot;??_);_(@_)"/>
    <numFmt numFmtId="166" formatCode="_(* #,##0.00_);_(* \(#,##0.00\);_(* &quot;-&quot;??_);_(@_)"/>
    <numFmt numFmtId="167" formatCode="_-[$$-240A]\ * #,##0.00_-;\-[$$-240A]\ * #,##0.00_-;_-[$$-240A]\ * &quot;-&quot;??_-;_-@_-"/>
    <numFmt numFmtId="168" formatCode="_(&quot;$&quot;* #,##0.00_);_(&quot;$&quot;* \(#,##0.00\);_(&quot;$&quot;* &quot;-&quot;??_);_(@_)"/>
    <numFmt numFmtId="169" formatCode="&quot;$&quot;\ #,##0"/>
    <numFmt numFmtId="170" formatCode="_-[$$-240A]* #,##0_-;\-[$$-240A]* #,##0_-;_-[$$-240A]* &quot;-&quot;??_-;_-@_-"/>
    <numFmt numFmtId="171" formatCode="dd\-mmm\-yyyy"/>
    <numFmt numFmtId="172" formatCode="_(* #,##0_);_(* \(#,##0\);_(* &quot;-&quot;??_);_(@_)"/>
    <numFmt numFmtId="173" formatCode="_-[$$-240A]\ * #,##0_-;\-[$$-240A]\ * #,##0_-;_-[$$-240A]\ * &quot;-&quot;??_-;_-@_-"/>
  </numFmts>
  <fonts count="44" x14ac:knownFonts="1">
    <font>
      <sz val="11"/>
      <color theme="1"/>
      <name val="Calibri"/>
      <family val="2"/>
      <scheme val="minor"/>
    </font>
    <font>
      <sz val="11"/>
      <color theme="1"/>
      <name val="Calibri"/>
      <family val="2"/>
      <scheme val="minor"/>
    </font>
    <font>
      <b/>
      <sz val="14"/>
      <color rgb="FFFFFFFF"/>
      <name val="Arial"/>
      <family val="2"/>
    </font>
    <font>
      <sz val="11"/>
      <color theme="1"/>
      <name val="Arial"/>
      <family val="2"/>
    </font>
    <font>
      <sz val="12"/>
      <color rgb="FF000000"/>
      <name val="Arial"/>
      <family val="2"/>
    </font>
    <font>
      <sz val="14"/>
      <color rgb="FF000000"/>
      <name val="Arial"/>
      <family val="2"/>
    </font>
    <font>
      <b/>
      <sz val="12"/>
      <color rgb="FFFFFFFF"/>
      <name val="Arial"/>
      <family val="2"/>
    </font>
    <font>
      <b/>
      <sz val="16"/>
      <color rgb="FFFFFFFF"/>
      <name val="Arial"/>
      <family val="2"/>
    </font>
    <font>
      <sz val="10"/>
      <name val="Arial"/>
      <family val="2"/>
    </font>
    <font>
      <sz val="10"/>
      <color rgb="FF000000"/>
      <name val="Arial"/>
      <family val="2"/>
    </font>
    <font>
      <b/>
      <sz val="10"/>
      <name val="Arial"/>
      <family val="2"/>
    </font>
    <font>
      <sz val="10"/>
      <color theme="1"/>
      <name val="Arial"/>
      <family val="2"/>
    </font>
    <font>
      <sz val="10"/>
      <name val="Calibri"/>
      <family val="2"/>
      <scheme val="minor"/>
    </font>
    <font>
      <b/>
      <sz val="12"/>
      <name val="Calibri"/>
      <family val="2"/>
      <scheme val="minor"/>
    </font>
    <font>
      <sz val="10"/>
      <color theme="1"/>
      <name val="Calibri"/>
      <family val="2"/>
      <scheme val="minor"/>
    </font>
    <font>
      <b/>
      <sz val="10"/>
      <color theme="0"/>
      <name val="Calibri"/>
      <family val="2"/>
      <scheme val="minor"/>
    </font>
    <font>
      <sz val="9"/>
      <name val="Calibri"/>
      <family val="2"/>
      <scheme val="minor"/>
    </font>
    <font>
      <sz val="9"/>
      <color theme="1"/>
      <name val="Calibri"/>
      <family val="2"/>
      <scheme val="minor"/>
    </font>
    <font>
      <sz val="12"/>
      <color theme="1"/>
      <name val="Calibri"/>
      <family val="2"/>
      <scheme val="minor"/>
    </font>
    <font>
      <b/>
      <sz val="10"/>
      <name val="Calibri"/>
      <family val="2"/>
      <scheme val="minor"/>
    </font>
    <font>
      <sz val="9"/>
      <color theme="1"/>
      <name val="Century Gothic"/>
      <family val="2"/>
    </font>
    <font>
      <b/>
      <sz val="9"/>
      <color theme="1"/>
      <name val="Century Gothic"/>
      <family val="2"/>
    </font>
    <font>
      <b/>
      <sz val="10"/>
      <color theme="1"/>
      <name val="Century Gothic"/>
      <family val="2"/>
    </font>
    <font>
      <b/>
      <sz val="11"/>
      <color theme="1"/>
      <name val="Calibri"/>
      <family val="2"/>
      <scheme val="minor"/>
    </font>
    <font>
      <b/>
      <sz val="11"/>
      <color theme="1"/>
      <name val="Arial"/>
      <family val="2"/>
    </font>
    <font>
      <b/>
      <sz val="26"/>
      <color theme="1"/>
      <name val="Arial"/>
      <family val="2"/>
    </font>
    <font>
      <b/>
      <sz val="24"/>
      <color theme="1"/>
      <name val="Arial"/>
      <family val="2"/>
    </font>
    <font>
      <b/>
      <sz val="10"/>
      <color theme="1"/>
      <name val="Arial"/>
      <family val="2"/>
    </font>
    <font>
      <sz val="10"/>
      <color theme="0"/>
      <name val="Arial"/>
      <family val="2"/>
    </font>
    <font>
      <b/>
      <sz val="14"/>
      <name val="Arial"/>
      <family val="2"/>
    </font>
    <font>
      <b/>
      <sz val="11"/>
      <name val="Arial"/>
      <family val="2"/>
    </font>
    <font>
      <b/>
      <sz val="10"/>
      <color rgb="FFFFFFFF"/>
      <name val="Tahoma"/>
      <family val="2"/>
    </font>
    <font>
      <sz val="10"/>
      <color rgb="FF000000"/>
      <name val="Tahoma"/>
      <family val="2"/>
    </font>
    <font>
      <sz val="10"/>
      <color rgb="FF375623"/>
      <name val="Tahoma"/>
      <family val="2"/>
    </font>
    <font>
      <sz val="10"/>
      <color rgb="FFFFFFFF"/>
      <name val="Tahoma"/>
      <family val="2"/>
    </font>
    <font>
      <sz val="10"/>
      <color rgb="FFFF0000"/>
      <name val="Tahoma"/>
      <family val="2"/>
    </font>
    <font>
      <b/>
      <sz val="10"/>
      <color theme="0"/>
      <name val="Arial"/>
      <family val="2"/>
    </font>
    <font>
      <b/>
      <sz val="9"/>
      <color theme="0"/>
      <name val="Arial"/>
      <family val="2"/>
    </font>
    <font>
      <sz val="9"/>
      <color theme="1"/>
      <name val="Arial"/>
      <family val="2"/>
    </font>
    <font>
      <sz val="9"/>
      <name val="Arial"/>
      <family val="2"/>
    </font>
    <font>
      <u/>
      <sz val="10"/>
      <name val="Calibri"/>
      <family val="2"/>
      <scheme val="minor"/>
    </font>
    <font>
      <b/>
      <sz val="10"/>
      <color rgb="FFFFFFFF"/>
      <name val="Arial"/>
      <family val="2"/>
    </font>
    <font>
      <sz val="11"/>
      <name val="Arial"/>
      <family val="2"/>
    </font>
    <font>
      <b/>
      <sz val="9"/>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499984740745262"/>
        <bgColor indexed="64"/>
      </patternFill>
    </fill>
    <fill>
      <patternFill patternType="solid">
        <fgColor rgb="FFFFFFFF"/>
        <bgColor indexed="64"/>
      </patternFill>
    </fill>
    <fill>
      <patternFill patternType="solid">
        <fgColor rgb="FF003300"/>
        <bgColor indexed="64"/>
      </patternFill>
    </fill>
    <fill>
      <patternFill patternType="solid">
        <fgColor theme="2"/>
        <bgColor indexed="64"/>
      </patternFill>
    </fill>
    <fill>
      <patternFill patternType="solid">
        <fgColor theme="6" tint="0.59999389629810485"/>
        <bgColor indexed="64"/>
      </patternFill>
    </fill>
    <fill>
      <patternFill patternType="solid">
        <fgColor rgb="FF4F81BD"/>
        <bgColor indexed="64"/>
      </patternFill>
    </fill>
    <fill>
      <patternFill patternType="solid">
        <fgColor theme="0" tint="-4.9989318521683403E-2"/>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top style="medium">
        <color theme="1" tint="0.34998626667073579"/>
      </top>
      <bottom style="medium">
        <color theme="1" tint="0.34998626667073579"/>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thin">
        <color auto="1"/>
      </left>
      <right/>
      <top style="thin">
        <color auto="1"/>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diagonal/>
    </border>
  </borders>
  <cellStyleXfs count="14">
    <xf numFmtId="0" fontId="0" fillId="0" borderId="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 fillId="0" borderId="0"/>
    <xf numFmtId="168" fontId="1" fillId="0" borderId="0" applyFont="0" applyFill="0" applyBorder="0" applyAlignment="0" applyProtection="0"/>
    <xf numFmtId="44" fontId="1" fillId="0" borderId="0" applyFont="0" applyFill="0" applyBorder="0" applyAlignment="0" applyProtection="0"/>
    <xf numFmtId="0" fontId="18" fillId="0" borderId="0"/>
    <xf numFmtId="165" fontId="1" fillId="0" borderId="0" applyFont="0" applyFill="0" applyBorder="0" applyAlignment="0" applyProtection="0"/>
    <xf numFmtId="0" fontId="8" fillId="0" borderId="0"/>
    <xf numFmtId="42" fontId="8" fillId="0" borderId="0" applyFont="0" applyFill="0" applyBorder="0" applyAlignment="0" applyProtection="0"/>
    <xf numFmtId="0" fontId="8" fillId="0" borderId="0"/>
    <xf numFmtId="164" fontId="1" fillId="0" borderId="0" applyFont="0" applyFill="0" applyBorder="0" applyAlignment="0" applyProtection="0"/>
    <xf numFmtId="166" fontId="1" fillId="0" borderId="0" applyFont="0" applyFill="0" applyBorder="0" applyAlignment="0" applyProtection="0"/>
  </cellStyleXfs>
  <cellXfs count="519">
    <xf numFmtId="0" fontId="0" fillId="0" borderId="0" xfId="0"/>
    <xf numFmtId="0" fontId="3" fillId="2" borderId="0" xfId="0" applyFont="1" applyFill="1"/>
    <xf numFmtId="0" fontId="3" fillId="2" borderId="0" xfId="0" applyFont="1" applyFill="1" applyBorder="1"/>
    <xf numFmtId="0" fontId="2" fillId="2" borderId="0" xfId="0" applyFont="1" applyFill="1" applyBorder="1" applyAlignment="1">
      <alignment horizontal="center" vertical="center" wrapText="1" readingOrder="1"/>
    </xf>
    <xf numFmtId="9" fontId="3" fillId="2" borderId="0" xfId="0" applyNumberFormat="1" applyFont="1" applyFill="1" applyBorder="1"/>
    <xf numFmtId="0" fontId="4" fillId="2" borderId="0" xfId="0" applyFont="1" applyFill="1" applyBorder="1" applyAlignment="1">
      <alignment horizontal="center" vertical="center" wrapText="1" readingOrder="1"/>
    </xf>
    <xf numFmtId="1" fontId="3" fillId="2" borderId="0" xfId="0" applyNumberFormat="1" applyFont="1" applyFill="1" applyBorder="1"/>
    <xf numFmtId="6" fontId="4" fillId="2" borderId="0" xfId="0" applyNumberFormat="1" applyFont="1" applyFill="1" applyBorder="1" applyAlignment="1">
      <alignment horizontal="right" vertical="center" wrapText="1" readingOrder="1"/>
    </xf>
    <xf numFmtId="41" fontId="3" fillId="2" borderId="0" xfId="1" applyFont="1" applyFill="1" applyBorder="1"/>
    <xf numFmtId="41" fontId="3" fillId="2" borderId="0" xfId="0" applyNumberFormat="1" applyFont="1" applyFill="1" applyBorder="1"/>
    <xf numFmtId="6" fontId="3" fillId="2" borderId="0" xfId="0" applyNumberFormat="1" applyFont="1" applyFill="1" applyBorder="1"/>
    <xf numFmtId="6" fontId="3" fillId="2" borderId="0" xfId="0" applyNumberFormat="1" applyFont="1" applyFill="1"/>
    <xf numFmtId="0" fontId="0" fillId="3" borderId="0" xfId="0" applyFill="1"/>
    <xf numFmtId="6" fontId="4" fillId="3" borderId="0" xfId="0" applyNumberFormat="1" applyFont="1" applyFill="1" applyBorder="1" applyAlignment="1">
      <alignment horizontal="right" vertical="center" wrapText="1" readingOrder="1"/>
    </xf>
    <xf numFmtId="0" fontId="0" fillId="3" borderId="0" xfId="0" applyFill="1" applyBorder="1"/>
    <xf numFmtId="0" fontId="7" fillId="3" borderId="0" xfId="0" applyFont="1" applyFill="1" applyBorder="1" applyAlignment="1">
      <alignment horizontal="center" vertical="center" wrapText="1" readingOrder="1"/>
    </xf>
    <xf numFmtId="9" fontId="0" fillId="3" borderId="0" xfId="0" applyNumberFormat="1" applyFill="1" applyBorder="1"/>
    <xf numFmtId="0" fontId="4" fillId="3" borderId="0" xfId="0" applyFont="1" applyFill="1" applyBorder="1" applyAlignment="1">
      <alignment horizontal="center" vertical="center" wrapText="1" readingOrder="1"/>
    </xf>
    <xf numFmtId="1" fontId="0" fillId="3" borderId="0" xfId="0" applyNumberFormat="1" applyFill="1" applyBorder="1"/>
    <xf numFmtId="41" fontId="0" fillId="3" borderId="0" xfId="1" applyFont="1" applyFill="1" applyBorder="1"/>
    <xf numFmtId="41" fontId="0" fillId="3" borderId="0" xfId="0" applyNumberFormat="1" applyFill="1" applyBorder="1"/>
    <xf numFmtId="6" fontId="0" fillId="3" borderId="0" xfId="0" applyNumberFormat="1" applyFill="1" applyBorder="1"/>
    <xf numFmtId="0" fontId="10" fillId="2" borderId="0" xfId="4" applyFont="1" applyFill="1" applyBorder="1" applyAlignment="1">
      <alignment vertical="center" wrapText="1"/>
    </xf>
    <xf numFmtId="0" fontId="10" fillId="2" borderId="0" xfId="4" applyFont="1" applyFill="1" applyBorder="1" applyAlignment="1">
      <alignment horizontal="center" vertical="center" wrapText="1"/>
    </xf>
    <xf numFmtId="0" fontId="8" fillId="2" borderId="0" xfId="4" applyFont="1" applyFill="1" applyBorder="1" applyAlignment="1">
      <alignment vertical="top" wrapText="1"/>
    </xf>
    <xf numFmtId="0" fontId="9" fillId="2" borderId="0" xfId="4" applyFont="1" applyFill="1" applyBorder="1" applyAlignment="1">
      <alignment vertical="center" wrapText="1"/>
    </xf>
    <xf numFmtId="0" fontId="11" fillId="2" borderId="0" xfId="4" applyFont="1" applyFill="1" applyBorder="1"/>
    <xf numFmtId="0" fontId="0" fillId="2" borderId="0" xfId="0" applyFill="1"/>
    <xf numFmtId="0" fontId="0" fillId="2" borderId="0" xfId="0" applyFill="1" applyBorder="1"/>
    <xf numFmtId="6" fontId="0" fillId="2" borderId="0" xfId="0" applyNumberFormat="1" applyFill="1"/>
    <xf numFmtId="41" fontId="0" fillId="2" borderId="0" xfId="1" applyFont="1" applyFill="1"/>
    <xf numFmtId="0" fontId="9" fillId="2" borderId="0" xfId="4" applyFont="1" applyFill="1" applyBorder="1" applyAlignment="1">
      <alignment vertical="top" wrapText="1"/>
    </xf>
    <xf numFmtId="0" fontId="12" fillId="0" borderId="0" xfId="0" applyFont="1" applyFill="1" applyAlignment="1">
      <alignment vertical="center"/>
    </xf>
    <xf numFmtId="0" fontId="14" fillId="0" borderId="0" xfId="0" applyFont="1" applyAlignment="1">
      <alignment horizontal="center" vertical="center"/>
    </xf>
    <xf numFmtId="0" fontId="14" fillId="0" borderId="0" xfId="0" applyFont="1" applyAlignment="1">
      <alignment vertical="center"/>
    </xf>
    <xf numFmtId="168" fontId="15" fillId="5" borderId="5" xfId="5" applyFont="1" applyFill="1" applyBorder="1" applyAlignment="1">
      <alignment horizontal="center" vertical="center" wrapText="1"/>
    </xf>
    <xf numFmtId="168" fontId="15" fillId="5" borderId="6" xfId="5" applyFont="1" applyFill="1" applyBorder="1" applyAlignment="1">
      <alignment horizontal="center" vertical="center" wrapText="1"/>
    </xf>
    <xf numFmtId="168" fontId="15" fillId="5" borderId="7" xfId="5" applyFont="1" applyFill="1" applyBorder="1" applyAlignment="1">
      <alignment horizontal="center" vertical="center" wrapText="1"/>
    </xf>
    <xf numFmtId="168" fontId="15" fillId="5" borderId="8" xfId="5" applyFont="1" applyFill="1" applyBorder="1" applyAlignment="1">
      <alignment horizontal="center" vertical="center" wrapText="1"/>
    </xf>
    <xf numFmtId="167" fontId="15" fillId="5" borderId="6" xfId="2"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4" borderId="10" xfId="0" applyFont="1" applyFill="1" applyBorder="1" applyAlignment="1">
      <alignment vertical="center" wrapText="1"/>
    </xf>
    <xf numFmtId="0" fontId="17" fillId="0" borderId="10" xfId="0" applyFont="1" applyFill="1" applyBorder="1" applyAlignment="1">
      <alignment horizontal="left" vertical="center" wrapText="1"/>
    </xf>
    <xf numFmtId="167" fontId="17" fillId="0" borderId="10" xfId="2" applyNumberFormat="1" applyFont="1" applyFill="1" applyBorder="1" applyAlignment="1">
      <alignment vertical="center" wrapText="1"/>
    </xf>
    <xf numFmtId="14" fontId="17" fillId="4" borderId="10" xfId="0" applyNumberFormat="1" applyFont="1" applyFill="1" applyBorder="1" applyAlignment="1">
      <alignment horizontal="center" vertical="center" wrapText="1"/>
    </xf>
    <xf numFmtId="0" fontId="17" fillId="4" borderId="10" xfId="0" applyFont="1" applyFill="1" applyBorder="1" applyAlignment="1">
      <alignment horizontal="center" vertical="center" wrapText="1"/>
    </xf>
    <xf numFmtId="3" fontId="17" fillId="0" borderId="10" xfId="0" applyNumberFormat="1" applyFont="1" applyFill="1" applyBorder="1" applyAlignment="1">
      <alignment horizontal="center" vertical="center" wrapText="1"/>
    </xf>
    <xf numFmtId="3" fontId="17" fillId="0" borderId="11" xfId="0" applyNumberFormat="1" applyFont="1" applyFill="1" applyBorder="1" applyAlignment="1">
      <alignment horizontal="center" vertical="center" wrapText="1"/>
    </xf>
    <xf numFmtId="3" fontId="17" fillId="0" borderId="0" xfId="0" applyNumberFormat="1" applyFont="1" applyFill="1" applyAlignment="1">
      <alignment vertical="center"/>
    </xf>
    <xf numFmtId="0" fontId="16" fillId="0" borderId="1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Alignment="1">
      <alignment vertical="center"/>
    </xf>
    <xf numFmtId="9" fontId="17" fillId="4" borderId="1" xfId="0" applyNumberFormat="1" applyFont="1" applyFill="1" applyBorder="1" applyAlignment="1">
      <alignment horizontal="center" vertical="center" wrapText="1"/>
    </xf>
    <xf numFmtId="0" fontId="12" fillId="0" borderId="0" xfId="0" applyFont="1" applyFill="1" applyBorder="1" applyAlignment="1">
      <alignment vertical="center" wrapText="1"/>
    </xf>
    <xf numFmtId="169" fontId="14" fillId="0" borderId="0" xfId="0" applyNumberFormat="1" applyFont="1" applyBorder="1" applyAlignment="1">
      <alignment horizontal="left" vertical="center" wrapText="1"/>
    </xf>
    <xf numFmtId="169" fontId="14" fillId="0" borderId="0" xfId="0" applyNumberFormat="1" applyFont="1" applyBorder="1" applyAlignment="1">
      <alignment vertical="center" wrapText="1"/>
    </xf>
    <xf numFmtId="168" fontId="14" fillId="0" borderId="0" xfId="5" applyNumberFormat="1" applyFont="1" applyFill="1" applyBorder="1" applyAlignment="1">
      <alignment horizontal="right" vertical="center"/>
    </xf>
    <xf numFmtId="0" fontId="14" fillId="0" borderId="0" xfId="0" applyFont="1" applyBorder="1" applyAlignment="1">
      <alignment horizontal="center" vertical="center"/>
    </xf>
    <xf numFmtId="169" fontId="14" fillId="0" borderId="0" xfId="2" applyNumberFormat="1" applyFont="1" applyFill="1" applyBorder="1" applyAlignment="1">
      <alignment vertical="center"/>
    </xf>
    <xf numFmtId="0" fontId="12" fillId="0" borderId="0" xfId="0" applyFont="1" applyFill="1" applyBorder="1" applyAlignment="1">
      <alignment vertical="center"/>
    </xf>
    <xf numFmtId="168" fontId="14" fillId="0" borderId="0" xfId="5" applyNumberFormat="1" applyFont="1" applyFill="1" applyBorder="1" applyAlignment="1">
      <alignment horizontal="left" vertical="center"/>
    </xf>
    <xf numFmtId="167" fontId="14" fillId="0" borderId="0" xfId="2" applyNumberFormat="1" applyFont="1" applyFill="1" applyBorder="1" applyAlignment="1">
      <alignment horizontal="right" vertical="center"/>
    </xf>
    <xf numFmtId="168" fontId="14" fillId="0" borderId="0" xfId="5" applyNumberFormat="1" applyFont="1" applyFill="1" applyAlignment="1">
      <alignment horizontal="left" vertical="center"/>
    </xf>
    <xf numFmtId="167" fontId="14" fillId="0" borderId="0" xfId="2" applyNumberFormat="1" applyFont="1" applyFill="1" applyAlignment="1">
      <alignment horizontal="right" vertical="center"/>
    </xf>
    <xf numFmtId="168" fontId="14" fillId="0" borderId="0" xfId="5" applyNumberFormat="1" applyFont="1" applyFill="1" applyAlignment="1">
      <alignment horizontal="right" vertical="center"/>
    </xf>
    <xf numFmtId="168" fontId="14" fillId="4" borderId="0" xfId="5" applyNumberFormat="1" applyFont="1" applyFill="1" applyAlignment="1">
      <alignment horizontal="center" vertical="center"/>
    </xf>
    <xf numFmtId="0" fontId="14" fillId="4" borderId="0" xfId="0" applyFont="1" applyFill="1" applyAlignment="1">
      <alignment horizontal="center" vertical="center"/>
    </xf>
    <xf numFmtId="3" fontId="14" fillId="0" borderId="0" xfId="0" applyNumberFormat="1" applyFont="1" applyFill="1" applyAlignment="1">
      <alignment vertical="center"/>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wrapText="1"/>
    </xf>
    <xf numFmtId="0" fontId="21" fillId="0" borderId="1" xfId="0" applyFont="1" applyBorder="1" applyAlignment="1">
      <alignment horizontal="left" vertical="center" indent="1"/>
    </xf>
    <xf numFmtId="0" fontId="20" fillId="0" borderId="1" xfId="0" applyFont="1" applyBorder="1" applyAlignment="1">
      <alignment horizontal="left" vertical="center" indent="1"/>
    </xf>
    <xf numFmtId="0" fontId="20" fillId="0" borderId="1" xfId="0" applyFont="1" applyBorder="1" applyAlignment="1">
      <alignment horizontal="center" vertical="center"/>
    </xf>
    <xf numFmtId="0" fontId="20" fillId="0" borderId="1" xfId="0" applyFont="1" applyBorder="1" applyAlignment="1">
      <alignment horizontal="justify" vertical="center" wrapText="1"/>
    </xf>
    <xf numFmtId="0" fontId="20" fillId="0" borderId="1" xfId="0" applyFont="1" applyBorder="1" applyAlignment="1">
      <alignment vertical="center"/>
    </xf>
    <xf numFmtId="0" fontId="20" fillId="3" borderId="0" xfId="0" applyFont="1" applyFill="1" applyAlignment="1">
      <alignment vertical="center"/>
    </xf>
    <xf numFmtId="0" fontId="20" fillId="3" borderId="0" xfId="0" applyFont="1" applyFill="1" applyAlignment="1">
      <alignment horizontal="center" vertical="center"/>
    </xf>
    <xf numFmtId="42" fontId="0" fillId="0" borderId="1" xfId="2" applyFont="1" applyFill="1" applyBorder="1" applyAlignment="1">
      <alignment vertical="center" wrapText="1"/>
    </xf>
    <xf numFmtId="0" fontId="11" fillId="0" borderId="2" xfId="0" applyFont="1" applyBorder="1" applyAlignment="1">
      <alignment vertical="center" wrapText="1"/>
    </xf>
    <xf numFmtId="0" fontId="11" fillId="0" borderId="0" xfId="0" applyFont="1" applyAlignment="1">
      <alignment vertical="center" wrapText="1"/>
    </xf>
    <xf numFmtId="42" fontId="0" fillId="0" borderId="1" xfId="2" applyFont="1" applyBorder="1"/>
    <xf numFmtId="0" fontId="3" fillId="4" borderId="0" xfId="0" applyFont="1" applyFill="1" applyAlignment="1">
      <alignment horizontal="center" vertical="center"/>
    </xf>
    <xf numFmtId="0" fontId="3" fillId="4" borderId="0" xfId="0" applyFont="1" applyFill="1"/>
    <xf numFmtId="0" fontId="3" fillId="4" borderId="0" xfId="0" applyFont="1" applyFill="1" applyAlignment="1">
      <alignment wrapText="1"/>
    </xf>
    <xf numFmtId="0" fontId="11" fillId="0" borderId="0" xfId="0" applyFont="1"/>
    <xf numFmtId="9" fontId="11" fillId="0" borderId="1" xfId="0" applyNumberFormat="1" applyFont="1" applyBorder="1" applyAlignment="1">
      <alignment horizontal="center" vertical="center"/>
    </xf>
    <xf numFmtId="170" fontId="11" fillId="0" borderId="1" xfId="0" applyNumberFormat="1" applyFont="1" applyBorder="1" applyAlignment="1">
      <alignment vertical="center"/>
    </xf>
    <xf numFmtId="0" fontId="11" fillId="0" borderId="1"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xf>
    <xf numFmtId="0" fontId="11" fillId="0" borderId="0" xfId="0" applyFont="1" applyAlignment="1">
      <alignment wrapText="1"/>
    </xf>
    <xf numFmtId="170" fontId="11" fillId="0" borderId="0" xfId="0" applyNumberFormat="1" applyFont="1" applyAlignment="1">
      <alignment vertical="center"/>
    </xf>
    <xf numFmtId="0" fontId="25" fillId="4" borderId="0" xfId="0" applyFont="1" applyFill="1" applyAlignment="1">
      <alignment horizontal="center" wrapText="1"/>
    </xf>
    <xf numFmtId="0" fontId="26" fillId="4" borderId="0" xfId="0" applyFont="1" applyFill="1" applyAlignment="1">
      <alignment horizontal="center" wrapText="1"/>
    </xf>
    <xf numFmtId="0" fontId="3" fillId="4" borderId="0" xfId="0" applyFont="1" applyFill="1" applyAlignment="1">
      <alignment horizontal="center"/>
    </xf>
    <xf numFmtId="0" fontId="28" fillId="5" borderId="9" xfId="9" applyFont="1" applyFill="1" applyBorder="1" applyAlignment="1">
      <alignment horizontal="center" vertical="center" wrapText="1"/>
    </xf>
    <xf numFmtId="0" fontId="28" fillId="5" borderId="10" xfId="9" applyFont="1" applyFill="1" applyBorder="1" applyAlignment="1">
      <alignment horizontal="center" vertical="center" wrapText="1"/>
    </xf>
    <xf numFmtId="0" fontId="28" fillId="5" borderId="11" xfId="9" applyFont="1" applyFill="1" applyBorder="1" applyAlignment="1">
      <alignment horizontal="center" vertical="center" wrapText="1"/>
    </xf>
    <xf numFmtId="0" fontId="8" fillId="4" borderId="0" xfId="9" applyFill="1"/>
    <xf numFmtId="0" fontId="8" fillId="4" borderId="12" xfId="9" applyFill="1" applyBorder="1" applyAlignment="1">
      <alignment vertical="center" wrapText="1"/>
    </xf>
    <xf numFmtId="0" fontId="8" fillId="4" borderId="1" xfId="9" applyFill="1" applyBorder="1" applyAlignment="1">
      <alignment vertical="center" wrapText="1"/>
    </xf>
    <xf numFmtId="171" fontId="8" fillId="4" borderId="1" xfId="9" applyNumberFormat="1" applyFill="1" applyBorder="1" applyAlignment="1">
      <alignment vertical="center" wrapText="1"/>
    </xf>
    <xf numFmtId="0" fontId="8" fillId="4" borderId="2" xfId="9" applyFill="1" applyBorder="1" applyAlignment="1">
      <alignment vertical="center" wrapText="1"/>
    </xf>
    <xf numFmtId="0" fontId="8" fillId="4" borderId="9" xfId="9" applyFill="1" applyBorder="1" applyAlignment="1">
      <alignment vertical="center" wrapText="1"/>
    </xf>
    <xf numFmtId="0" fontId="8" fillId="4" borderId="10" xfId="9" applyFill="1" applyBorder="1" applyAlignment="1">
      <alignment vertical="center" wrapText="1"/>
    </xf>
    <xf numFmtId="171" fontId="8" fillId="4" borderId="10" xfId="9" applyNumberFormat="1" applyFill="1" applyBorder="1" applyAlignment="1">
      <alignment vertical="center" wrapText="1"/>
    </xf>
    <xf numFmtId="0" fontId="8" fillId="4" borderId="16" xfId="9" applyFill="1" applyBorder="1" applyAlignment="1">
      <alignment vertical="center" wrapText="1"/>
    </xf>
    <xf numFmtId="0" fontId="8" fillId="4" borderId="17" xfId="9" applyFill="1" applyBorder="1" applyAlignment="1">
      <alignment vertical="center" wrapText="1"/>
    </xf>
    <xf numFmtId="171" fontId="8" fillId="4" borderId="17" xfId="9" applyNumberFormat="1" applyFill="1" applyBorder="1" applyAlignment="1">
      <alignment vertical="center" wrapText="1"/>
    </xf>
    <xf numFmtId="0" fontId="8" fillId="4" borderId="21" xfId="9" applyFill="1" applyBorder="1" applyAlignment="1">
      <alignment vertical="center" wrapText="1"/>
    </xf>
    <xf numFmtId="0" fontId="8" fillId="4" borderId="4" xfId="9" applyFill="1" applyBorder="1" applyAlignment="1">
      <alignment vertical="center" wrapText="1"/>
    </xf>
    <xf numFmtId="171" fontId="8" fillId="4" borderId="4" xfId="9" applyNumberFormat="1" applyFill="1" applyBorder="1" applyAlignment="1">
      <alignment vertical="center" wrapText="1"/>
    </xf>
    <xf numFmtId="0" fontId="8" fillId="4" borderId="15" xfId="9" applyFill="1" applyBorder="1"/>
    <xf numFmtId="0" fontId="8" fillId="4" borderId="13" xfId="9" applyFill="1" applyBorder="1"/>
    <xf numFmtId="0" fontId="8" fillId="4" borderId="19" xfId="9" applyFill="1" applyBorder="1"/>
    <xf numFmtId="0" fontId="31" fillId="5" borderId="22" xfId="0" applyFont="1" applyFill="1" applyBorder="1" applyAlignment="1">
      <alignment horizontal="center" vertical="center" wrapText="1"/>
    </xf>
    <xf numFmtId="0" fontId="31" fillId="5" borderId="22" xfId="0" applyFont="1" applyFill="1" applyBorder="1" applyAlignment="1">
      <alignment horizontal="center" vertical="center" wrapText="1" readingOrder="1"/>
    </xf>
    <xf numFmtId="1" fontId="32" fillId="6" borderId="22" xfId="0" applyNumberFormat="1" applyFont="1" applyFill="1" applyBorder="1" applyAlignment="1">
      <alignment horizontal="center" vertical="center" wrapText="1"/>
    </xf>
    <xf numFmtId="0" fontId="32" fillId="6" borderId="22" xfId="0" applyFont="1" applyFill="1" applyBorder="1" applyAlignment="1">
      <alignment horizontal="right" vertical="center" wrapText="1" readingOrder="1"/>
    </xf>
    <xf numFmtId="0" fontId="32" fillId="6" borderId="22" xfId="0" applyFont="1" applyFill="1" applyBorder="1" applyAlignment="1">
      <alignment horizontal="left" vertical="center" wrapText="1" readingOrder="1"/>
    </xf>
    <xf numFmtId="0" fontId="32" fillId="6" borderId="22" xfId="0" applyFont="1" applyFill="1" applyBorder="1" applyAlignment="1">
      <alignment horizontal="center" vertical="center" wrapText="1" readingOrder="1"/>
    </xf>
    <xf numFmtId="0" fontId="34" fillId="5" borderId="25" xfId="0" applyFont="1" applyFill="1" applyBorder="1" applyAlignment="1">
      <alignment horizontal="center" vertical="center" wrapText="1"/>
    </xf>
    <xf numFmtId="0" fontId="34" fillId="5" borderId="26" xfId="0" applyFont="1" applyFill="1" applyBorder="1" applyAlignment="1">
      <alignment horizontal="left" vertical="center" wrapText="1" readingOrder="1"/>
    </xf>
    <xf numFmtId="0" fontId="35" fillId="5" borderId="25" xfId="0" applyFont="1" applyFill="1" applyBorder="1" applyAlignment="1">
      <alignment horizontal="left" wrapText="1" readingOrder="1"/>
    </xf>
    <xf numFmtId="0" fontId="35" fillId="5" borderId="26" xfId="0" applyFont="1" applyFill="1" applyBorder="1" applyAlignment="1">
      <alignment horizontal="left" wrapText="1" readingOrder="1"/>
    </xf>
    <xf numFmtId="41" fontId="31" fillId="5" borderId="22" xfId="0" applyNumberFormat="1" applyFont="1" applyFill="1" applyBorder="1" applyAlignment="1">
      <alignment horizontal="center" vertical="center" wrapText="1" readingOrder="1"/>
    </xf>
    <xf numFmtId="0" fontId="0" fillId="0" borderId="0" xfId="0" applyAlignment="1">
      <alignment horizontal="center"/>
    </xf>
    <xf numFmtId="0" fontId="36" fillId="7" borderId="1" xfId="11"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7" borderId="0" xfId="0" applyFont="1" applyFill="1" applyAlignment="1">
      <alignment horizontal="center" vertical="center" wrapText="1"/>
    </xf>
    <xf numFmtId="1" fontId="38" fillId="8" borderId="1" xfId="0" applyNumberFormat="1" applyFont="1" applyFill="1" applyBorder="1" applyAlignment="1">
      <alignment horizontal="left" vertical="center" wrapText="1"/>
    </xf>
    <xf numFmtId="0" fontId="38" fillId="8" borderId="1" xfId="0" applyFont="1" applyFill="1" applyBorder="1" applyAlignment="1">
      <alignment vertical="center" wrapText="1"/>
    </xf>
    <xf numFmtId="0" fontId="38" fillId="0" borderId="0" xfId="0" applyFont="1" applyAlignment="1">
      <alignment vertical="center" wrapText="1"/>
    </xf>
    <xf numFmtId="0" fontId="38" fillId="0" borderId="1" xfId="0" applyFont="1" applyBorder="1" applyAlignment="1">
      <alignment vertical="center" wrapText="1"/>
    </xf>
    <xf numFmtId="42" fontId="38" fillId="0" borderId="0" xfId="0" applyNumberFormat="1" applyFont="1" applyAlignment="1">
      <alignment vertical="center" wrapText="1"/>
    </xf>
    <xf numFmtId="0" fontId="38" fillId="0" borderId="0" xfId="0" applyFont="1" applyAlignment="1">
      <alignment horizontal="center" vertical="center" wrapText="1"/>
    </xf>
    <xf numFmtId="42" fontId="38" fillId="0" borderId="0" xfId="2" applyFont="1" applyAlignment="1">
      <alignment vertical="center" wrapText="1"/>
    </xf>
    <xf numFmtId="0" fontId="36" fillId="7" borderId="1" xfId="11" applyFont="1" applyFill="1" applyBorder="1" applyAlignment="1">
      <alignment horizontal="center" vertical="center"/>
    </xf>
    <xf numFmtId="3" fontId="36" fillId="7" borderId="1" xfId="11" applyNumberFormat="1" applyFont="1" applyFill="1" applyBorder="1" applyAlignment="1">
      <alignment horizontal="center" vertical="center" wrapText="1"/>
    </xf>
    <xf numFmtId="0" fontId="8" fillId="7" borderId="0" xfId="11" applyFill="1" applyAlignment="1">
      <alignment vertical="center"/>
    </xf>
    <xf numFmtId="0" fontId="8" fillId="9" borderId="1" xfId="11" applyFont="1" applyFill="1" applyBorder="1" applyAlignment="1">
      <alignment vertical="center" wrapText="1"/>
    </xf>
    <xf numFmtId="3" fontId="8" fillId="9" borderId="1" xfId="11" applyNumberFormat="1" applyFont="1" applyFill="1" applyBorder="1" applyAlignment="1">
      <alignment horizontal="center" vertical="center" wrapText="1"/>
    </xf>
    <xf numFmtId="0" fontId="8" fillId="0" borderId="1" xfId="11" applyFont="1" applyBorder="1" applyAlignment="1">
      <alignment vertical="center" wrapText="1"/>
    </xf>
    <xf numFmtId="3" fontId="8" fillId="0" borderId="1" xfId="11" applyNumberFormat="1" applyFont="1" applyBorder="1" applyAlignment="1">
      <alignment horizontal="center" vertical="center" wrapText="1"/>
    </xf>
    <xf numFmtId="0" fontId="8" fillId="0" borderId="1" xfId="11" applyBorder="1" applyAlignment="1">
      <alignment vertical="center" wrapText="1"/>
    </xf>
    <xf numFmtId="3" fontId="8" fillId="9" borderId="1" xfId="11" applyNumberFormat="1" applyFill="1" applyBorder="1" applyAlignment="1">
      <alignment horizontal="center" vertical="center" wrapText="1"/>
    </xf>
    <xf numFmtId="0" fontId="8" fillId="9" borderId="1" xfId="11" applyFill="1" applyBorder="1" applyAlignment="1">
      <alignment vertical="center" wrapText="1"/>
    </xf>
    <xf numFmtId="9" fontId="8" fillId="0" borderId="1" xfId="3" applyFont="1" applyBorder="1" applyAlignment="1">
      <alignment horizontal="center" vertical="center" wrapText="1"/>
    </xf>
    <xf numFmtId="42" fontId="8" fillId="0" borderId="1" xfId="2" applyFont="1" applyBorder="1" applyAlignment="1">
      <alignment horizontal="left" vertical="center" wrapText="1"/>
    </xf>
    <xf numFmtId="0" fontId="8" fillId="0" borderId="1" xfId="11" applyBorder="1" applyAlignment="1">
      <alignment horizontal="left" vertical="center" wrapText="1"/>
    </xf>
    <xf numFmtId="0" fontId="8" fillId="7" borderId="0" xfId="11" applyFill="1" applyAlignment="1">
      <alignment horizontal="left" vertical="center"/>
    </xf>
    <xf numFmtId="0" fontId="8" fillId="7" borderId="0" xfId="11" applyFill="1" applyAlignment="1">
      <alignment vertical="center" wrapText="1"/>
    </xf>
    <xf numFmtId="3" fontId="8" fillId="7" borderId="0" xfId="11" applyNumberFormat="1" applyFill="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Alignment="1">
      <alignment vertical="center"/>
    </xf>
    <xf numFmtId="168" fontId="19" fillId="0" borderId="28" xfId="5" applyFont="1" applyFill="1" applyBorder="1" applyAlignment="1">
      <alignment horizontal="center" vertical="center" wrapText="1"/>
    </xf>
    <xf numFmtId="1" fontId="12" fillId="0" borderId="28" xfId="5" applyNumberFormat="1" applyFont="1" applyFill="1" applyBorder="1" applyAlignment="1">
      <alignment horizontal="center" vertical="center" wrapText="1"/>
    </xf>
    <xf numFmtId="14" fontId="12" fillId="0" borderId="28" xfId="0" applyNumberFormat="1" applyFont="1" applyFill="1" applyBorder="1" applyAlignment="1">
      <alignment horizontal="center" vertical="center"/>
    </xf>
    <xf numFmtId="0" fontId="12" fillId="0" borderId="28" xfId="0" applyFont="1" applyFill="1" applyBorder="1" applyAlignment="1">
      <alignment horizontal="center" vertical="center"/>
    </xf>
    <xf numFmtId="14" fontId="12" fillId="0" borderId="28" xfId="0" applyNumberFormat="1" applyFont="1" applyFill="1" applyBorder="1" applyAlignment="1">
      <alignment horizontal="justify" vertical="center" wrapText="1"/>
    </xf>
    <xf numFmtId="9" fontId="12" fillId="0" borderId="28" xfId="0" applyNumberFormat="1" applyFont="1" applyFill="1" applyBorder="1" applyAlignment="1">
      <alignment horizontal="center" vertical="center" wrapText="1"/>
    </xf>
    <xf numFmtId="3" fontId="12" fillId="0" borderId="28" xfId="0" applyNumberFormat="1" applyFont="1" applyFill="1" applyBorder="1" applyAlignment="1">
      <alignment horizontal="justify" vertical="center" wrapText="1"/>
    </xf>
    <xf numFmtId="0" fontId="12" fillId="0" borderId="28" xfId="0" applyFont="1" applyFill="1" applyBorder="1" applyAlignment="1">
      <alignment vertical="center" wrapText="1"/>
    </xf>
    <xf numFmtId="1" fontId="12" fillId="0" borderId="28" xfId="0" applyNumberFormat="1" applyFont="1" applyFill="1" applyBorder="1" applyAlignment="1">
      <alignment horizontal="center" vertical="center" wrapText="1"/>
    </xf>
    <xf numFmtId="3" fontId="12" fillId="0" borderId="28" xfId="0" applyNumberFormat="1" applyFont="1" applyFill="1" applyBorder="1" applyAlignment="1">
      <alignment vertical="center" wrapText="1"/>
    </xf>
    <xf numFmtId="0" fontId="40" fillId="0" borderId="28" xfId="0" applyFont="1" applyFill="1" applyBorder="1" applyAlignment="1">
      <alignment horizontal="justify" vertical="center" wrapText="1"/>
    </xf>
    <xf numFmtId="0" fontId="14" fillId="0" borderId="28" xfId="0" applyFont="1" applyFill="1" applyBorder="1" applyAlignment="1">
      <alignment horizontal="center" vertical="center"/>
    </xf>
    <xf numFmtId="0" fontId="14" fillId="0" borderId="28" xfId="0" applyFont="1" applyFill="1" applyBorder="1" applyAlignment="1">
      <alignment horizontal="justify" vertical="center" wrapText="1"/>
    </xf>
    <xf numFmtId="169" fontId="14" fillId="0" borderId="0" xfId="0" applyNumberFormat="1" applyFont="1" applyFill="1" applyAlignment="1">
      <alignment vertical="center"/>
    </xf>
    <xf numFmtId="0" fontId="14" fillId="0"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3"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vertical="center"/>
    </xf>
    <xf numFmtId="41" fontId="24" fillId="2" borderId="0" xfId="0" applyNumberFormat="1" applyFont="1" applyFill="1" applyBorder="1" applyAlignment="1">
      <alignment horizontal="center" vertical="center"/>
    </xf>
    <xf numFmtId="0" fontId="3" fillId="0" borderId="0" xfId="0" applyFont="1" applyFill="1" applyAlignment="1">
      <alignment horizontal="center" vertical="center"/>
    </xf>
    <xf numFmtId="168" fontId="15" fillId="5" borderId="1" xfId="5" applyFont="1" applyFill="1" applyBorder="1" applyAlignment="1">
      <alignment horizontal="center" vertical="center" wrapText="1"/>
    </xf>
    <xf numFmtId="0" fontId="4" fillId="0" borderId="1" xfId="0" applyFont="1" applyBorder="1" applyAlignment="1">
      <alignment horizontal="left" vertical="center" wrapText="1" readingOrder="1"/>
    </xf>
    <xf numFmtId="1" fontId="4" fillId="0" borderId="1" xfId="0" applyNumberFormat="1" applyFont="1" applyBorder="1" applyAlignment="1">
      <alignment horizontal="center" vertical="center" wrapText="1" readingOrder="1"/>
    </xf>
    <xf numFmtId="6" fontId="4" fillId="0" borderId="1" xfId="0" applyNumberFormat="1" applyFont="1" applyBorder="1" applyAlignment="1">
      <alignment horizontal="right" vertical="center" wrapText="1" readingOrder="1"/>
    </xf>
    <xf numFmtId="0" fontId="8" fillId="0" borderId="1" xfId="4" applyFont="1" applyFill="1" applyBorder="1" applyAlignment="1">
      <alignment vertical="top" wrapText="1"/>
    </xf>
    <xf numFmtId="0" fontId="9" fillId="0" borderId="1" xfId="4" applyFont="1" applyFill="1" applyBorder="1" applyAlignment="1">
      <alignment vertical="center" wrapText="1"/>
    </xf>
    <xf numFmtId="0" fontId="5" fillId="0" borderId="1" xfId="0" applyFont="1" applyBorder="1" applyAlignment="1">
      <alignment horizontal="left" wrapText="1" readingOrder="1"/>
    </xf>
    <xf numFmtId="0" fontId="6" fillId="5" borderId="1" xfId="0" applyFont="1" applyFill="1" applyBorder="1" applyAlignment="1">
      <alignment horizontal="center" vertical="center" wrapText="1" readingOrder="1"/>
    </xf>
    <xf numFmtId="6" fontId="6" fillId="5" borderId="1" xfId="0" applyNumberFormat="1" applyFont="1" applyFill="1" applyBorder="1" applyAlignment="1">
      <alignment horizontal="right" vertical="center" wrapText="1" readingOrder="1"/>
    </xf>
    <xf numFmtId="0" fontId="3" fillId="0" borderId="1" xfId="0" applyFont="1" applyBorder="1"/>
    <xf numFmtId="0" fontId="5" fillId="0" borderId="1" xfId="0" applyFont="1" applyBorder="1" applyAlignment="1">
      <alignment horizontal="center" vertical="center" wrapText="1" readingOrder="1"/>
    </xf>
    <xf numFmtId="0" fontId="0" fillId="0" borderId="1" xfId="0" applyBorder="1"/>
    <xf numFmtId="0"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xf>
    <xf numFmtId="42" fontId="23" fillId="0" borderId="1" xfId="2" applyFont="1" applyFill="1" applyBorder="1" applyAlignment="1">
      <alignment horizontal="center" vertical="center"/>
    </xf>
    <xf numFmtId="0" fontId="2" fillId="5" borderId="1" xfId="0" applyFont="1" applyFill="1" applyBorder="1" applyAlignment="1">
      <alignment horizontal="center" vertical="center" wrapText="1" readingOrder="1"/>
    </xf>
    <xf numFmtId="6" fontId="2" fillId="5" borderId="1" xfId="0" applyNumberFormat="1" applyFont="1" applyFill="1" applyBorder="1" applyAlignment="1">
      <alignment horizontal="left" wrapText="1" readingOrder="1"/>
    </xf>
    <xf numFmtId="0" fontId="28" fillId="5" borderId="31" xfId="9" applyFont="1" applyFill="1" applyBorder="1" applyAlignment="1">
      <alignment horizontal="center" vertical="center" wrapText="1"/>
    </xf>
    <xf numFmtId="0" fontId="8" fillId="3" borderId="0" xfId="9" applyFill="1" applyBorder="1"/>
    <xf numFmtId="0" fontId="28" fillId="5" borderId="1" xfId="9" applyFont="1" applyFill="1" applyBorder="1" applyAlignment="1">
      <alignment horizontal="center" vertical="center" wrapText="1"/>
    </xf>
    <xf numFmtId="42" fontId="30" fillId="4" borderId="34" xfId="10" applyFont="1" applyFill="1" applyBorder="1" applyAlignment="1">
      <alignment horizontal="center" vertical="center"/>
    </xf>
    <xf numFmtId="0" fontId="39" fillId="4" borderId="1" xfId="0" applyFont="1" applyFill="1" applyBorder="1" applyAlignment="1">
      <alignment horizontal="center" vertical="center"/>
    </xf>
    <xf numFmtId="9" fontId="39" fillId="4" borderId="1" xfId="3" applyFont="1" applyFill="1" applyBorder="1" applyAlignment="1">
      <alignment horizontal="center" vertical="center"/>
    </xf>
    <xf numFmtId="0" fontId="8" fillId="4" borderId="10" xfId="9" applyFill="1" applyBorder="1" applyAlignment="1">
      <alignment horizontal="center" vertical="center" wrapText="1"/>
    </xf>
    <xf numFmtId="0" fontId="8" fillId="4" borderId="1" xfId="9" applyFill="1" applyBorder="1" applyAlignment="1">
      <alignment horizontal="center" vertical="center" wrapText="1"/>
    </xf>
    <xf numFmtId="0" fontId="8" fillId="4" borderId="17" xfId="9" applyFill="1" applyBorder="1" applyAlignment="1">
      <alignment horizontal="center" vertical="center" wrapText="1"/>
    </xf>
    <xf numFmtId="0" fontId="41" fillId="10" borderId="36" xfId="0" applyFont="1" applyFill="1" applyBorder="1" applyAlignment="1">
      <alignment horizontal="center" vertical="center" wrapText="1"/>
    </xf>
    <xf numFmtId="0" fontId="3" fillId="0" borderId="0" xfId="0" applyFont="1"/>
    <xf numFmtId="0" fontId="3" fillId="0" borderId="1" xfId="0" applyFont="1" applyBorder="1" applyAlignment="1">
      <alignment vertical="center" wrapText="1"/>
    </xf>
    <xf numFmtId="0" fontId="3" fillId="4" borderId="10" xfId="0" applyFont="1" applyFill="1" applyBorder="1" applyAlignment="1">
      <alignment vertical="center" wrapText="1"/>
    </xf>
    <xf numFmtId="0" fontId="3" fillId="4" borderId="10" xfId="0" applyFont="1" applyFill="1" applyBorder="1" applyAlignment="1">
      <alignment horizontal="center" vertical="center" wrapText="1"/>
    </xf>
    <xf numFmtId="0" fontId="3" fillId="4" borderId="2" xfId="0" applyFont="1" applyFill="1" applyBorder="1" applyAlignment="1">
      <alignment vertical="center" wrapText="1"/>
    </xf>
    <xf numFmtId="0" fontId="3" fillId="0" borderId="1" xfId="0" applyFont="1" applyBorder="1" applyAlignment="1">
      <alignment horizontal="center" vertical="center"/>
    </xf>
    <xf numFmtId="0" fontId="36" fillId="5" borderId="1" xfId="9" applyFont="1" applyFill="1" applyBorder="1" applyAlignment="1">
      <alignment horizontal="center" vertical="center" wrapText="1"/>
    </xf>
    <xf numFmtId="0" fontId="36" fillId="5" borderId="2" xfId="9" applyFont="1" applyFill="1" applyBorder="1" applyAlignment="1">
      <alignment horizontal="center" vertical="center" wrapText="1"/>
    </xf>
    <xf numFmtId="0" fontId="36" fillId="5" borderId="0" xfId="0" applyFont="1" applyFill="1" applyAlignment="1">
      <alignment horizontal="center" vertical="center" wrapText="1"/>
    </xf>
    <xf numFmtId="164" fontId="3" fillId="0" borderId="0" xfId="0" applyNumberFormat="1" applyFont="1"/>
    <xf numFmtId="0" fontId="0" fillId="4" borderId="0" xfId="0" applyFill="1"/>
    <xf numFmtId="0" fontId="8" fillId="3" borderId="0" xfId="0" applyFont="1" applyFill="1" applyBorder="1"/>
    <xf numFmtId="0" fontId="8" fillId="3" borderId="0" xfId="0" applyFont="1" applyFill="1" applyBorder="1" applyAlignment="1">
      <alignment horizontal="center" vertical="center" wrapText="1"/>
    </xf>
    <xf numFmtId="0" fontId="8" fillId="3" borderId="0" xfId="0" applyFont="1" applyFill="1" applyBorder="1" applyAlignment="1">
      <alignment vertical="center" wrapText="1"/>
    </xf>
    <xf numFmtId="0" fontId="28" fillId="5" borderId="1" xfId="0" applyFont="1" applyFill="1" applyBorder="1" applyAlignment="1">
      <alignment horizontal="center" vertical="center" wrapText="1"/>
    </xf>
    <xf numFmtId="0" fontId="3" fillId="0" borderId="0" xfId="0" applyFont="1" applyAlignment="1">
      <alignment wrapText="1"/>
    </xf>
    <xf numFmtId="0" fontId="3" fillId="0" borderId="42" xfId="0" applyFont="1" applyBorder="1" applyAlignment="1">
      <alignment vertical="center" wrapText="1"/>
    </xf>
    <xf numFmtId="0" fontId="3" fillId="4" borderId="43" xfId="0" applyFont="1" applyFill="1" applyBorder="1" applyAlignment="1">
      <alignment vertical="center" wrapText="1"/>
    </xf>
    <xf numFmtId="0" fontId="3" fillId="4" borderId="44" xfId="0" applyFont="1" applyFill="1" applyBorder="1" applyAlignment="1">
      <alignment vertical="center" wrapText="1"/>
    </xf>
    <xf numFmtId="0" fontId="39" fillId="4" borderId="42" xfId="0" applyFont="1" applyFill="1" applyBorder="1" applyAlignment="1">
      <alignment horizontal="center" vertical="center" wrapText="1"/>
    </xf>
    <xf numFmtId="0" fontId="3" fillId="4" borderId="42" xfId="0" applyFont="1" applyFill="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0" fontId="42" fillId="4" borderId="1" xfId="0" applyFont="1" applyFill="1" applyBorder="1" applyAlignment="1">
      <alignment horizontal="justify" vertical="center" wrapText="1"/>
    </xf>
    <xf numFmtId="0" fontId="42" fillId="4" borderId="1" xfId="0" applyFont="1" applyFill="1" applyBorder="1" applyAlignment="1">
      <alignment horizontal="justify" vertical="center"/>
    </xf>
    <xf numFmtId="0" fontId="28" fillId="5" borderId="38" xfId="9" applyFont="1" applyFill="1" applyBorder="1" applyAlignment="1">
      <alignment horizontal="center" vertical="center" wrapText="1"/>
    </xf>
    <xf numFmtId="0" fontId="8" fillId="4" borderId="40" xfId="9" applyFont="1" applyFill="1" applyBorder="1" applyAlignment="1">
      <alignment horizontal="center" vertical="center" wrapText="1"/>
    </xf>
    <xf numFmtId="0" fontId="8" fillId="4" borderId="10" xfId="9" applyFont="1" applyFill="1" applyBorder="1" applyAlignment="1">
      <alignment vertical="center" wrapText="1"/>
    </xf>
    <xf numFmtId="0" fontId="8" fillId="4" borderId="10" xfId="9" applyFont="1" applyFill="1" applyBorder="1" applyAlignment="1">
      <alignment horizontal="left" vertical="center" wrapText="1"/>
    </xf>
    <xf numFmtId="0" fontId="8" fillId="4" borderId="38" xfId="9" applyFont="1" applyFill="1" applyBorder="1" applyAlignment="1">
      <alignment vertical="center" wrapText="1"/>
    </xf>
    <xf numFmtId="49" fontId="8" fillId="4" borderId="21" xfId="9" applyNumberFormat="1" applyFill="1" applyBorder="1" applyAlignment="1">
      <alignment vertical="center" wrapText="1"/>
    </xf>
    <xf numFmtId="0" fontId="8" fillId="4" borderId="4" xfId="9" applyFont="1" applyFill="1" applyBorder="1" applyAlignment="1">
      <alignment vertical="center" wrapText="1"/>
    </xf>
    <xf numFmtId="0" fontId="8" fillId="4" borderId="1" xfId="9" applyFont="1" applyFill="1" applyBorder="1" applyAlignment="1">
      <alignment vertical="center" wrapText="1"/>
    </xf>
    <xf numFmtId="0" fontId="8" fillId="4" borderId="4" xfId="9" applyFill="1" applyBorder="1" applyAlignment="1">
      <alignment horizontal="center" vertical="center" wrapText="1"/>
    </xf>
    <xf numFmtId="0" fontId="8" fillId="4" borderId="4" xfId="9" applyFont="1" applyFill="1" applyBorder="1" applyAlignment="1">
      <alignment horizontal="left" vertical="center" wrapText="1"/>
    </xf>
    <xf numFmtId="0" fontId="8" fillId="4" borderId="39" xfId="9" applyFont="1" applyFill="1" applyBorder="1" applyAlignment="1">
      <alignment horizontal="center" vertical="center" wrapText="1"/>
    </xf>
    <xf numFmtId="49" fontId="8" fillId="4" borderId="12" xfId="9" applyNumberFormat="1" applyFill="1" applyBorder="1" applyAlignment="1">
      <alignment vertical="center" wrapText="1"/>
    </xf>
    <xf numFmtId="49" fontId="8" fillId="4" borderId="12" xfId="9" applyNumberFormat="1" applyFont="1" applyFill="1" applyBorder="1" applyAlignment="1">
      <alignment vertical="center" wrapText="1"/>
    </xf>
    <xf numFmtId="171" fontId="8" fillId="4" borderId="4" xfId="9" applyNumberFormat="1" applyFont="1" applyFill="1" applyBorder="1" applyAlignment="1">
      <alignment vertical="center" wrapText="1"/>
    </xf>
    <xf numFmtId="0" fontId="8" fillId="4" borderId="4" xfId="9" applyFont="1" applyFill="1" applyBorder="1" applyAlignment="1">
      <alignment horizontal="center" vertical="center" wrapText="1"/>
    </xf>
    <xf numFmtId="0" fontId="8" fillId="4" borderId="0" xfId="9" applyFont="1" applyFill="1"/>
    <xf numFmtId="49" fontId="8" fillId="4" borderId="16" xfId="9" applyNumberFormat="1" applyFill="1" applyBorder="1" applyAlignment="1">
      <alignment vertical="center" wrapText="1"/>
    </xf>
    <xf numFmtId="0" fontId="8" fillId="4" borderId="18" xfId="9" applyFill="1" applyBorder="1" applyAlignment="1">
      <alignment vertical="center" wrapText="1"/>
    </xf>
    <xf numFmtId="0" fontId="8" fillId="4" borderId="18" xfId="9" applyFont="1" applyFill="1" applyBorder="1" applyAlignment="1">
      <alignment vertical="center" wrapText="1"/>
    </xf>
    <xf numFmtId="0" fontId="8" fillId="4" borderId="17" xfId="9" applyFont="1" applyFill="1" applyBorder="1" applyAlignment="1">
      <alignment vertical="center" wrapText="1"/>
    </xf>
    <xf numFmtId="171" fontId="8" fillId="4" borderId="18" xfId="9" applyNumberFormat="1" applyFill="1" applyBorder="1" applyAlignment="1">
      <alignment vertical="center" wrapText="1"/>
    </xf>
    <xf numFmtId="0" fontId="8" fillId="4" borderId="18" xfId="9" applyFill="1" applyBorder="1" applyAlignment="1">
      <alignment horizontal="center" vertical="center" wrapText="1"/>
    </xf>
    <xf numFmtId="0" fontId="8" fillId="4" borderId="18" xfId="9" applyFont="1" applyFill="1" applyBorder="1" applyAlignment="1">
      <alignment horizontal="left" vertical="center" wrapText="1"/>
    </xf>
    <xf numFmtId="0" fontId="8" fillId="4" borderId="41" xfId="9" applyFont="1" applyFill="1" applyBorder="1"/>
    <xf numFmtId="0" fontId="8" fillId="4" borderId="39" xfId="9" applyFont="1" applyFill="1" applyBorder="1"/>
    <xf numFmtId="0" fontId="8" fillId="4" borderId="40" xfId="9" applyFont="1" applyFill="1" applyBorder="1"/>
    <xf numFmtId="0" fontId="31" fillId="5" borderId="1" xfId="0" applyFont="1" applyFill="1" applyBorder="1" applyAlignment="1">
      <alignment horizontal="center" vertical="center" wrapText="1" readingOrder="1"/>
    </xf>
    <xf numFmtId="0" fontId="0" fillId="0" borderId="1" xfId="0" applyBorder="1" applyAlignment="1">
      <alignment horizontal="center" vertical="center" wrapText="1"/>
    </xf>
    <xf numFmtId="0" fontId="0" fillId="0" borderId="1" xfId="0" applyBorder="1" applyAlignment="1">
      <alignment horizontal="center" vertical="center"/>
    </xf>
    <xf numFmtId="167" fontId="13" fillId="0" borderId="0" xfId="2" applyNumberFormat="1" applyFont="1" applyFill="1" applyBorder="1" applyAlignment="1">
      <alignment horizontal="center" vertical="center"/>
    </xf>
    <xf numFmtId="0" fontId="13" fillId="0" borderId="0" xfId="0" applyFont="1" applyFill="1" applyBorder="1" applyAlignment="1">
      <alignment horizontal="left" vertical="center"/>
    </xf>
    <xf numFmtId="0" fontId="13" fillId="4" borderId="0" xfId="0" applyFont="1" applyFill="1" applyBorder="1" applyAlignment="1">
      <alignment horizontal="center" vertical="center"/>
    </xf>
    <xf numFmtId="0" fontId="21" fillId="0" borderId="1" xfId="0" applyFont="1" applyBorder="1" applyAlignment="1">
      <alignment horizontal="left" vertical="center" wrapText="1" indent="1"/>
    </xf>
    <xf numFmtId="172" fontId="38" fillId="0" borderId="0" xfId="13" applyNumberFormat="1" applyFont="1" applyAlignment="1">
      <alignment vertical="center" wrapText="1"/>
    </xf>
    <xf numFmtId="10" fontId="0" fillId="3" borderId="0" xfId="3" applyNumberFormat="1" applyFont="1" applyFill="1" applyBorder="1"/>
    <xf numFmtId="41" fontId="33" fillId="6" borderId="25" xfId="0" applyNumberFormat="1" applyFont="1" applyFill="1" applyBorder="1" applyAlignment="1">
      <alignment horizontal="center" vertical="center" wrapText="1" readingOrder="1"/>
    </xf>
    <xf numFmtId="0" fontId="31" fillId="5" borderId="23" xfId="0" applyFont="1" applyFill="1" applyBorder="1" applyAlignment="1">
      <alignment horizontal="center" vertical="center" wrapText="1" readingOrder="1"/>
    </xf>
    <xf numFmtId="41" fontId="33" fillId="6" borderId="1" xfId="0" applyNumberFormat="1" applyFont="1" applyFill="1" applyBorder="1" applyAlignment="1">
      <alignment horizontal="center" vertical="center" wrapText="1" readingOrder="1"/>
    </xf>
    <xf numFmtId="42" fontId="43" fillId="0" borderId="0" xfId="0" applyNumberFormat="1" applyFont="1" applyAlignment="1">
      <alignment vertical="center" wrapText="1"/>
    </xf>
    <xf numFmtId="0" fontId="38" fillId="0" borderId="1" xfId="0" applyFont="1" applyFill="1" applyBorder="1" applyAlignment="1">
      <alignment vertical="center" wrapText="1"/>
    </xf>
    <xf numFmtId="9" fontId="38" fillId="0" borderId="1" xfId="3" applyFont="1" applyFill="1" applyBorder="1" applyAlignment="1">
      <alignment horizontal="center" vertical="center" wrapText="1"/>
    </xf>
    <xf numFmtId="42" fontId="39" fillId="0" borderId="1" xfId="2" applyFont="1" applyFill="1" applyBorder="1" applyAlignment="1">
      <alignment horizontal="left" vertical="center" wrapText="1"/>
    </xf>
    <xf numFmtId="42" fontId="38" fillId="0" borderId="1" xfId="2" applyFont="1" applyFill="1" applyBorder="1" applyAlignment="1">
      <alignment vertical="center" wrapText="1"/>
    </xf>
    <xf numFmtId="1" fontId="12" fillId="0" borderId="28" xfId="3" applyNumberFormat="1" applyFont="1" applyFill="1" applyBorder="1" applyAlignment="1">
      <alignment horizontal="center" vertical="center" wrapText="1"/>
    </xf>
    <xf numFmtId="0" fontId="12" fillId="0" borderId="2" xfId="0" applyFont="1" applyFill="1" applyBorder="1" applyAlignment="1">
      <alignment vertical="center" wrapText="1"/>
    </xf>
    <xf numFmtId="1" fontId="4" fillId="0" borderId="1" xfId="0" applyNumberFormat="1" applyFont="1" applyFill="1" applyBorder="1" applyAlignment="1">
      <alignment horizontal="center" vertical="center" wrapText="1" readingOrder="1"/>
    </xf>
    <xf numFmtId="0" fontId="4" fillId="0" borderId="1" xfId="0" applyFont="1" applyFill="1" applyBorder="1" applyAlignment="1">
      <alignment horizontal="left" vertical="center" wrapText="1" readingOrder="1"/>
    </xf>
    <xf numFmtId="6" fontId="4" fillId="0" borderId="1" xfId="0" applyNumberFormat="1" applyFont="1" applyFill="1" applyBorder="1" applyAlignment="1">
      <alignment horizontal="right" vertical="center" wrapText="1" readingOrder="1"/>
    </xf>
    <xf numFmtId="0" fontId="4" fillId="0" borderId="1" xfId="0" applyFont="1" applyFill="1" applyBorder="1" applyAlignment="1">
      <alignment horizontal="center" vertical="center" wrapText="1" readingOrder="1"/>
    </xf>
    <xf numFmtId="0" fontId="8" fillId="0" borderId="1" xfId="9" applyFill="1" applyBorder="1" applyAlignment="1">
      <alignment vertical="center" wrapText="1"/>
    </xf>
    <xf numFmtId="0" fontId="3" fillId="4" borderId="1" xfId="0" applyFont="1" applyFill="1" applyBorder="1" applyAlignment="1">
      <alignment vertical="center" wrapText="1"/>
    </xf>
    <xf numFmtId="41" fontId="24" fillId="0" borderId="4" xfId="0" applyNumberFormat="1" applyFont="1" applyFill="1" applyBorder="1" applyAlignment="1">
      <alignment vertical="center"/>
    </xf>
    <xf numFmtId="169" fontId="12" fillId="0" borderId="0" xfId="1" applyNumberFormat="1" applyFont="1" applyFill="1" applyAlignment="1">
      <alignment horizontal="center" vertical="center"/>
    </xf>
    <xf numFmtId="169" fontId="15" fillId="5" borderId="6" xfId="1" applyNumberFormat="1" applyFont="1" applyFill="1" applyBorder="1" applyAlignment="1">
      <alignment horizontal="center" vertical="center" wrapText="1"/>
    </xf>
    <xf numFmtId="169" fontId="12" fillId="0" borderId="45" xfId="1" applyNumberFormat="1" applyFont="1" applyFill="1" applyBorder="1" applyAlignment="1">
      <alignment vertical="center" wrapText="1"/>
    </xf>
    <xf numFmtId="169" fontId="12" fillId="0" borderId="28" xfId="1" applyNumberFormat="1" applyFont="1" applyFill="1" applyBorder="1" applyAlignment="1">
      <alignment vertical="center" wrapText="1"/>
    </xf>
    <xf numFmtId="169" fontId="12" fillId="0" borderId="28" xfId="1" applyNumberFormat="1" applyFont="1" applyFill="1" applyBorder="1" applyAlignment="1">
      <alignment horizontal="right" vertical="center" wrapText="1"/>
    </xf>
    <xf numFmtId="169" fontId="14" fillId="0" borderId="0" xfId="1" applyNumberFormat="1" applyFont="1" applyFill="1" applyAlignment="1">
      <alignment vertical="center"/>
    </xf>
    <xf numFmtId="0" fontId="16" fillId="0" borderId="49" xfId="0" applyFont="1" applyFill="1" applyBorder="1" applyAlignment="1">
      <alignment horizontal="center" vertical="center" wrapText="1"/>
    </xf>
    <xf numFmtId="0" fontId="16" fillId="0" borderId="2" xfId="0" applyFont="1" applyFill="1" applyBorder="1" applyAlignment="1">
      <alignment horizontal="center" vertical="center" wrapText="1"/>
    </xf>
    <xf numFmtId="168" fontId="15" fillId="5" borderId="50" xfId="5"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0" borderId="42" xfId="0" applyFont="1" applyFill="1" applyBorder="1" applyAlignment="1">
      <alignment horizontal="center" vertical="center" wrapText="1"/>
    </xf>
    <xf numFmtId="168" fontId="15" fillId="5" borderId="20" xfId="5"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7" fillId="0" borderId="13" xfId="0"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41" fontId="33" fillId="0" borderId="1" xfId="0" applyNumberFormat="1" applyFont="1" applyFill="1" applyBorder="1" applyAlignment="1">
      <alignment horizontal="center" vertical="center" wrapText="1" readingOrder="1"/>
    </xf>
    <xf numFmtId="3" fontId="12" fillId="0" borderId="45" xfId="0" applyNumberFormat="1" applyFont="1" applyFill="1" applyBorder="1" applyAlignment="1">
      <alignment vertical="center" wrapText="1"/>
    </xf>
    <xf numFmtId="3" fontId="17" fillId="0" borderId="2"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168" fontId="17" fillId="0" borderId="1" xfId="5" applyNumberFormat="1" applyFont="1" applyFill="1" applyBorder="1" applyAlignment="1">
      <alignment horizontal="center" vertical="center" wrapText="1"/>
    </xf>
    <xf numFmtId="3" fontId="17" fillId="0" borderId="0" xfId="0" applyNumberFormat="1" applyFont="1" applyFill="1" applyAlignment="1">
      <alignment vertical="center" wrapText="1"/>
    </xf>
    <xf numFmtId="0" fontId="17" fillId="0" borderId="2" xfId="0" applyFont="1" applyBorder="1" applyAlignment="1">
      <alignment horizontal="left" vertical="center" wrapText="1"/>
    </xf>
    <xf numFmtId="9" fontId="17" fillId="4" borderId="2" xfId="0" applyNumberFormat="1" applyFont="1" applyFill="1" applyBorder="1" applyAlignment="1">
      <alignment horizontal="center" vertical="center" wrapText="1"/>
    </xf>
    <xf numFmtId="0" fontId="17" fillId="4" borderId="2" xfId="0" applyFont="1" applyFill="1" applyBorder="1" applyAlignment="1">
      <alignment horizontal="center" vertical="center" wrapText="1"/>
    </xf>
    <xf numFmtId="42" fontId="17" fillId="0" borderId="1" xfId="2" applyFont="1" applyFill="1" applyBorder="1" applyAlignment="1">
      <alignment vertical="center"/>
    </xf>
    <xf numFmtId="0" fontId="3" fillId="0" borderId="42" xfId="0" applyFont="1" applyBorder="1" applyAlignment="1">
      <alignment horizontal="center" vertical="center" wrapText="1"/>
    </xf>
    <xf numFmtId="0" fontId="3" fillId="0" borderId="4" xfId="0" applyFont="1" applyBorder="1" applyAlignment="1">
      <alignment vertical="center" wrapText="1"/>
    </xf>
    <xf numFmtId="0" fontId="3" fillId="0" borderId="42"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8" xfId="0" applyFont="1" applyFill="1" applyBorder="1" applyAlignment="1">
      <alignment horizontal="justify" vertical="center" wrapText="1"/>
    </xf>
    <xf numFmtId="169" fontId="12" fillId="0" borderId="28" xfId="1" applyNumberFormat="1" applyFont="1" applyFill="1" applyBorder="1" applyAlignment="1">
      <alignment horizontal="center" vertical="center" wrapText="1"/>
    </xf>
    <xf numFmtId="14" fontId="12" fillId="0" borderId="28" xfId="0" applyNumberFormat="1" applyFont="1" applyFill="1" applyBorder="1" applyAlignment="1">
      <alignment horizontal="center" vertical="center" wrapText="1"/>
    </xf>
    <xf numFmtId="3" fontId="12" fillId="0" borderId="28"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16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left" vertical="center" wrapText="1"/>
    </xf>
    <xf numFmtId="14"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3" fontId="17" fillId="0" borderId="15" xfId="0" applyNumberFormat="1" applyFont="1" applyFill="1" applyBorder="1" applyAlignment="1">
      <alignment horizontal="center" vertical="center" wrapText="1"/>
    </xf>
    <xf numFmtId="3" fontId="17" fillId="0" borderId="13"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69" fontId="17" fillId="0" borderId="1" xfId="0" quotePrefix="1" applyNumberFormat="1" applyFont="1" applyBorder="1" applyAlignment="1">
      <alignment horizontal="left" vertical="center" wrapText="1"/>
    </xf>
    <xf numFmtId="168" fontId="17" fillId="4" borderId="1" xfId="5"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3"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5" fillId="4" borderId="0" xfId="0" applyFont="1" applyFill="1" applyAlignment="1">
      <alignment horizontal="left" wrapText="1"/>
    </xf>
    <xf numFmtId="0" fontId="26" fillId="4" borderId="0" xfId="0" applyFont="1" applyFill="1" applyAlignment="1">
      <alignment horizontal="left" wrapText="1"/>
    </xf>
    <xf numFmtId="3" fontId="38"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8" fillId="0" borderId="1" xfId="11" applyBorder="1" applyAlignment="1">
      <alignment horizontal="center" vertical="center" wrapText="1"/>
    </xf>
    <xf numFmtId="3" fontId="8" fillId="0" borderId="1" xfId="11" applyNumberFormat="1" applyBorder="1" applyAlignment="1">
      <alignment horizontal="center" vertical="center" wrapText="1"/>
    </xf>
    <xf numFmtId="0" fontId="8" fillId="0" borderId="1" xfId="11" applyFont="1" applyBorder="1" applyAlignment="1">
      <alignment horizontal="left" vertical="center" wrapText="1"/>
    </xf>
    <xf numFmtId="0" fontId="4" fillId="0" borderId="1" xfId="0" applyFont="1" applyBorder="1" applyAlignment="1">
      <alignment horizontal="center" vertical="center" wrapText="1" readingOrder="1"/>
    </xf>
    <xf numFmtId="0" fontId="8" fillId="4" borderId="1" xfId="0" applyFont="1" applyFill="1" applyBorder="1" applyAlignment="1">
      <alignment horizontal="center" vertical="center" wrapText="1"/>
    </xf>
    <xf numFmtId="42" fontId="30" fillId="4" borderId="15" xfId="10" applyFont="1" applyFill="1" applyBorder="1" applyAlignment="1">
      <alignment horizontal="center" vertical="center"/>
    </xf>
    <xf numFmtId="0" fontId="17" fillId="4"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3" fontId="17" fillId="4" borderId="1"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readingOrder="1"/>
    </xf>
    <xf numFmtId="0" fontId="32" fillId="6" borderId="23" xfId="0" applyFont="1" applyFill="1" applyBorder="1" applyAlignment="1">
      <alignment horizontal="center" vertical="center" wrapText="1" readingOrder="1"/>
    </xf>
    <xf numFmtId="0" fontId="32" fillId="6" borderId="24" xfId="0" applyFont="1" applyFill="1" applyBorder="1" applyAlignment="1">
      <alignment horizontal="center" vertical="center" wrapText="1" readingOrder="1"/>
    </xf>
    <xf numFmtId="0" fontId="12" fillId="0" borderId="28"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46" xfId="0" applyFont="1" applyFill="1" applyBorder="1" applyAlignment="1">
      <alignment horizontal="center" vertical="center" wrapText="1"/>
    </xf>
    <xf numFmtId="3" fontId="12" fillId="0" borderId="45" xfId="0" applyNumberFormat="1" applyFont="1" applyFill="1" applyBorder="1" applyAlignment="1">
      <alignment horizontal="center" vertical="center" wrapText="1"/>
    </xf>
    <xf numFmtId="3" fontId="12" fillId="0" borderId="46" xfId="0" applyNumberFormat="1" applyFont="1" applyFill="1" applyBorder="1" applyAlignment="1">
      <alignment horizontal="center" vertical="center" wrapText="1"/>
    </xf>
    <xf numFmtId="3" fontId="12" fillId="0" borderId="47" xfId="0" applyNumberFormat="1" applyFont="1" applyFill="1" applyBorder="1" applyAlignment="1">
      <alignment horizontal="center" vertical="center" wrapText="1"/>
    </xf>
    <xf numFmtId="169" fontId="12" fillId="0" borderId="45" xfId="1" applyNumberFormat="1" applyFont="1" applyFill="1" applyBorder="1" applyAlignment="1">
      <alignment horizontal="center" vertical="center" wrapText="1"/>
    </xf>
    <xf numFmtId="169" fontId="12" fillId="0" borderId="46" xfId="1" applyNumberFormat="1" applyFont="1" applyFill="1" applyBorder="1" applyAlignment="1">
      <alignment horizontal="center" vertical="center" wrapText="1"/>
    </xf>
    <xf numFmtId="169" fontId="12" fillId="0" borderId="47" xfId="1" applyNumberFormat="1" applyFont="1" applyFill="1" applyBorder="1" applyAlignment="1">
      <alignment horizontal="center" vertical="center" wrapText="1"/>
    </xf>
    <xf numFmtId="168" fontId="12" fillId="0" borderId="48" xfId="5" applyFont="1" applyFill="1" applyBorder="1" applyAlignment="1">
      <alignment horizontal="center" vertical="center" wrapText="1"/>
    </xf>
    <xf numFmtId="168" fontId="12" fillId="0" borderId="46" xfId="5" applyFont="1" applyFill="1" applyBorder="1" applyAlignment="1">
      <alignment horizontal="center" vertical="center" wrapText="1"/>
    </xf>
    <xf numFmtId="168" fontId="12" fillId="0" borderId="47" xfId="5" applyFont="1" applyFill="1" applyBorder="1" applyAlignment="1">
      <alignment horizontal="center" vertical="center" wrapText="1"/>
    </xf>
    <xf numFmtId="0" fontId="12" fillId="0" borderId="47" xfId="0" applyFont="1" applyFill="1" applyBorder="1" applyAlignment="1">
      <alignment horizontal="center" vertical="center" wrapText="1"/>
    </xf>
    <xf numFmtId="9" fontId="12" fillId="0" borderId="28" xfId="3" applyFont="1" applyFill="1" applyBorder="1" applyAlignment="1">
      <alignment horizontal="center" vertical="center" wrapText="1"/>
    </xf>
    <xf numFmtId="0" fontId="12" fillId="0" borderId="45" xfId="0" applyFont="1" applyFill="1" applyBorder="1" applyAlignment="1">
      <alignment horizontal="justify" vertical="center" wrapText="1"/>
    </xf>
    <xf numFmtId="0" fontId="12" fillId="0" borderId="46" xfId="0" applyFont="1" applyFill="1" applyBorder="1" applyAlignment="1">
      <alignment horizontal="justify" vertical="center" wrapText="1"/>
    </xf>
    <xf numFmtId="0" fontId="12" fillId="0" borderId="47" xfId="0" applyFont="1" applyFill="1" applyBorder="1" applyAlignment="1">
      <alignment horizontal="justify" vertical="center" wrapText="1"/>
    </xf>
    <xf numFmtId="0" fontId="12" fillId="0" borderId="28" xfId="0" applyFont="1" applyFill="1" applyBorder="1" applyAlignment="1">
      <alignment horizontal="justify" vertical="center" wrapText="1"/>
    </xf>
    <xf numFmtId="169" fontId="12" fillId="0" borderId="28" xfId="1" applyNumberFormat="1" applyFont="1" applyFill="1" applyBorder="1" applyAlignment="1">
      <alignment horizontal="center" vertical="center" wrapText="1"/>
    </xf>
    <xf numFmtId="14" fontId="12" fillId="0" borderId="28" xfId="0" applyNumberFormat="1" applyFont="1" applyFill="1" applyBorder="1" applyAlignment="1">
      <alignment horizontal="center" vertical="center" wrapText="1"/>
    </xf>
    <xf numFmtId="168" fontId="12" fillId="0" borderId="28" xfId="5" applyFont="1" applyFill="1" applyBorder="1" applyAlignment="1">
      <alignment horizontal="center" vertical="center" wrapText="1"/>
    </xf>
    <xf numFmtId="1" fontId="12" fillId="0" borderId="48" xfId="5" applyNumberFormat="1" applyFont="1" applyFill="1" applyBorder="1" applyAlignment="1">
      <alignment horizontal="center" vertical="center" wrapText="1"/>
    </xf>
    <xf numFmtId="1" fontId="12" fillId="0" borderId="46" xfId="5" applyNumberFormat="1" applyFont="1" applyFill="1" applyBorder="1" applyAlignment="1">
      <alignment horizontal="center" vertical="center" wrapText="1"/>
    </xf>
    <xf numFmtId="1" fontId="12" fillId="0" borderId="47" xfId="5" applyNumberFormat="1" applyFont="1" applyFill="1" applyBorder="1" applyAlignment="1">
      <alignment horizontal="center" vertical="center" wrapText="1"/>
    </xf>
    <xf numFmtId="3" fontId="12" fillId="0" borderId="28"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169" fontId="17" fillId="0" borderId="1"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169" fontId="17" fillId="0" borderId="2" xfId="0" applyNumberFormat="1" applyFont="1" applyFill="1" applyBorder="1" applyAlignment="1">
      <alignment horizontal="center" vertical="center" wrapText="1"/>
    </xf>
    <xf numFmtId="169" fontId="17" fillId="0" borderId="3"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left" vertical="center" wrapText="1"/>
    </xf>
    <xf numFmtId="14" fontId="17"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3" fontId="17" fillId="0" borderId="14" xfId="0" applyNumberFormat="1" applyFont="1" applyFill="1" applyBorder="1" applyAlignment="1">
      <alignment horizontal="center" vertical="center" wrapText="1"/>
    </xf>
    <xf numFmtId="3" fontId="17" fillId="0" borderId="15" xfId="0" applyNumberFormat="1" applyFont="1" applyFill="1" applyBorder="1" applyAlignment="1">
      <alignment horizontal="center" vertical="center" wrapText="1"/>
    </xf>
    <xf numFmtId="3" fontId="17" fillId="0" borderId="13"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0" fontId="17" fillId="0" borderId="4" xfId="0" applyFont="1" applyFill="1" applyBorder="1" applyAlignment="1">
      <alignment horizontal="center" vertical="center" wrapText="1"/>
    </xf>
    <xf numFmtId="3" fontId="17" fillId="4" borderId="1" xfId="0" applyNumberFormat="1" applyFont="1" applyFill="1" applyBorder="1" applyAlignment="1">
      <alignment horizontal="center" vertical="center" wrapText="1"/>
    </xf>
    <xf numFmtId="173" fontId="17" fillId="0" borderId="1" xfId="2" applyNumberFormat="1" applyFont="1" applyFill="1" applyBorder="1" applyAlignment="1">
      <alignment horizontal="center" vertical="center" wrapText="1"/>
    </xf>
    <xf numFmtId="3" fontId="17" fillId="0" borderId="1" xfId="0" applyNumberFormat="1" applyFont="1" applyFill="1" applyBorder="1" applyAlignment="1">
      <alignment horizontal="left" vertical="center" wrapText="1"/>
    </xf>
    <xf numFmtId="173" fontId="17" fillId="0" borderId="3" xfId="2" applyNumberFormat="1" applyFont="1" applyFill="1" applyBorder="1" applyAlignment="1">
      <alignment horizontal="center" vertical="center" wrapText="1"/>
    </xf>
    <xf numFmtId="173" fontId="17" fillId="0" borderId="4" xfId="2" applyNumberFormat="1" applyFont="1" applyFill="1" applyBorder="1" applyAlignment="1">
      <alignment horizontal="center" vertical="center" wrapText="1"/>
    </xf>
    <xf numFmtId="169" fontId="17" fillId="0" borderId="1" xfId="0" quotePrefix="1" applyNumberFormat="1" applyFont="1" applyBorder="1" applyAlignment="1">
      <alignment horizontal="left" vertical="center" wrapText="1"/>
    </xf>
    <xf numFmtId="0" fontId="17" fillId="0" borderId="14" xfId="0" applyFont="1" applyFill="1" applyBorder="1" applyAlignment="1">
      <alignment horizontal="center" vertical="center" wrapText="1"/>
    </xf>
    <xf numFmtId="0" fontId="17" fillId="0" borderId="33" xfId="0" applyFont="1" applyFill="1" applyBorder="1" applyAlignment="1">
      <alignment horizontal="center" vertical="center" wrapText="1"/>
    </xf>
    <xf numFmtId="168" fontId="17" fillId="4" borderId="1" xfId="5"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4" xfId="0" applyFont="1" applyFill="1" applyBorder="1" applyAlignment="1">
      <alignment horizontal="left" vertical="center" wrapText="1"/>
    </xf>
    <xf numFmtId="41" fontId="3" fillId="0" borderId="2" xfId="1" applyFont="1" applyFill="1" applyBorder="1" applyAlignment="1">
      <alignment horizontal="center" vertical="center"/>
    </xf>
    <xf numFmtId="41" fontId="3" fillId="0" borderId="3" xfId="1" applyFont="1" applyFill="1" applyBorder="1" applyAlignment="1">
      <alignment horizontal="center" vertical="center"/>
    </xf>
    <xf numFmtId="41" fontId="3" fillId="0" borderId="4" xfId="1" applyFont="1" applyFill="1" applyBorder="1" applyAlignment="1">
      <alignment horizontal="center" vertical="center"/>
    </xf>
    <xf numFmtId="0" fontId="3" fillId="4" borderId="3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3"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3" fontId="3" fillId="0" borderId="2" xfId="0" applyNumberFormat="1" applyFont="1" applyFill="1" applyBorder="1" applyAlignment="1">
      <alignment horizontal="right" vertical="center"/>
    </xf>
    <xf numFmtId="3" fontId="3" fillId="0" borderId="3" xfId="0" applyNumberFormat="1" applyFont="1" applyFill="1" applyBorder="1" applyAlignment="1">
      <alignment horizontal="right" vertical="center"/>
    </xf>
    <xf numFmtId="3" fontId="3" fillId="0" borderId="4" xfId="0" applyNumberFormat="1" applyFont="1" applyFill="1" applyBorder="1" applyAlignment="1">
      <alignment horizontal="righ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41" fontId="3" fillId="0" borderId="2" xfId="1" applyFont="1" applyFill="1" applyBorder="1" applyAlignment="1">
      <alignment horizontal="right" vertical="center"/>
    </xf>
    <xf numFmtId="41" fontId="3" fillId="0" borderId="4" xfId="1" applyFont="1" applyFill="1" applyBorder="1" applyAlignment="1">
      <alignment horizontal="right" vertical="center"/>
    </xf>
    <xf numFmtId="0" fontId="3" fillId="4" borderId="30" xfId="0" applyFont="1" applyFill="1" applyBorder="1" applyAlignment="1">
      <alignment horizontal="center" vertical="top" wrapText="1"/>
    </xf>
    <xf numFmtId="0" fontId="3" fillId="4" borderId="29" xfId="0" applyFont="1" applyFill="1" applyBorder="1" applyAlignment="1">
      <alignment horizontal="center" vertical="top" wrapText="1"/>
    </xf>
    <xf numFmtId="41" fontId="3" fillId="0" borderId="3" xfId="1" applyFont="1" applyFill="1" applyBorder="1" applyAlignment="1">
      <alignment horizontal="right" vertical="center"/>
    </xf>
    <xf numFmtId="41" fontId="3" fillId="0" borderId="35" xfId="1" applyFont="1" applyFill="1" applyBorder="1" applyAlignment="1">
      <alignment horizontal="center" vertical="center"/>
    </xf>
    <xf numFmtId="0" fontId="25" fillId="4" borderId="0" xfId="0" applyFont="1" applyFill="1" applyAlignment="1">
      <alignment horizontal="left" wrapText="1"/>
    </xf>
    <xf numFmtId="0" fontId="26" fillId="4" borderId="0" xfId="0" applyFont="1" applyFill="1" applyAlignment="1">
      <alignment horizontal="left" wrapText="1"/>
    </xf>
    <xf numFmtId="0" fontId="38" fillId="0" borderId="27"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4" xfId="0" applyFont="1" applyBorder="1" applyAlignment="1">
      <alignment horizontal="center" vertical="center" wrapText="1"/>
    </xf>
    <xf numFmtId="3" fontId="38" fillId="0" borderId="2" xfId="0" applyNumberFormat="1" applyFont="1" applyBorder="1" applyAlignment="1">
      <alignment horizontal="center" vertical="center" wrapText="1"/>
    </xf>
    <xf numFmtId="3" fontId="38" fillId="0" borderId="4" xfId="0" applyNumberFormat="1" applyFont="1" applyBorder="1" applyAlignment="1">
      <alignment horizontal="center" vertical="center" wrapText="1"/>
    </xf>
    <xf numFmtId="0" fontId="38" fillId="0" borderId="1" xfId="0" applyFont="1" applyBorder="1" applyAlignment="1">
      <alignment horizontal="center" vertical="center" wrapText="1"/>
    </xf>
    <xf numFmtId="3" fontId="38" fillId="0" borderId="1" xfId="0" applyNumberFormat="1" applyFont="1" applyBorder="1" applyAlignment="1">
      <alignment horizontal="center" vertical="center" wrapText="1"/>
    </xf>
    <xf numFmtId="0" fontId="38" fillId="0" borderId="52"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51"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4" xfId="0" applyFont="1" applyFill="1" applyBorder="1" applyAlignment="1">
      <alignment horizontal="center" vertical="center" wrapText="1"/>
    </xf>
    <xf numFmtId="3" fontId="38" fillId="0" borderId="2" xfId="0" applyNumberFormat="1" applyFont="1" applyFill="1" applyBorder="1" applyAlignment="1">
      <alignment horizontal="center" vertical="center" wrapText="1"/>
    </xf>
    <xf numFmtId="3" fontId="38" fillId="0" borderId="3" xfId="0" applyNumberFormat="1" applyFont="1" applyFill="1" applyBorder="1" applyAlignment="1">
      <alignment horizontal="center" vertical="center" wrapText="1"/>
    </xf>
    <xf numFmtId="3" fontId="38" fillId="0" borderId="4" xfId="0" applyNumberFormat="1" applyFont="1" applyFill="1" applyBorder="1" applyAlignment="1">
      <alignment horizontal="center" vertical="center" wrapText="1"/>
    </xf>
    <xf numFmtId="1" fontId="38" fillId="0" borderId="2" xfId="0" applyNumberFormat="1" applyFont="1" applyFill="1" applyBorder="1" applyAlignment="1">
      <alignment horizontal="center" vertical="center" wrapText="1"/>
    </xf>
    <xf numFmtId="1" fontId="38" fillId="0" borderId="3" xfId="0" applyNumberFormat="1" applyFont="1" applyFill="1" applyBorder="1" applyAlignment="1">
      <alignment horizontal="center" vertical="center" wrapText="1"/>
    </xf>
    <xf numFmtId="1" fontId="38" fillId="0" borderId="4" xfId="0" applyNumberFormat="1" applyFont="1" applyFill="1" applyBorder="1" applyAlignment="1">
      <alignment horizontal="center" vertical="center" wrapText="1"/>
    </xf>
    <xf numFmtId="1" fontId="38" fillId="0" borderId="1" xfId="0" applyNumberFormat="1" applyFont="1" applyFill="1" applyBorder="1" applyAlignment="1">
      <alignment horizontal="center" vertical="center" wrapText="1"/>
    </xf>
    <xf numFmtId="3" fontId="38" fillId="0" borderId="3" xfId="0" applyNumberFormat="1" applyFont="1" applyBorder="1" applyAlignment="1">
      <alignment horizontal="center" vertical="center" wrapText="1"/>
    </xf>
    <xf numFmtId="3" fontId="38"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42" fontId="38" fillId="0" borderId="1" xfId="2" applyFont="1" applyFill="1" applyBorder="1" applyAlignment="1">
      <alignment horizontal="center" vertical="center" wrapText="1"/>
    </xf>
    <xf numFmtId="0" fontId="8" fillId="0" borderId="2" xfId="11" applyBorder="1" applyAlignment="1">
      <alignment horizontal="center" vertical="center" wrapText="1"/>
    </xf>
    <xf numFmtId="0" fontId="8" fillId="0" borderId="3" xfId="11" applyBorder="1" applyAlignment="1">
      <alignment horizontal="center" vertical="center" wrapText="1"/>
    </xf>
    <xf numFmtId="0" fontId="8" fillId="0" borderId="4" xfId="11" applyBorder="1" applyAlignment="1">
      <alignment horizontal="center" vertical="center" wrapText="1"/>
    </xf>
    <xf numFmtId="0" fontId="8" fillId="9" borderId="2" xfId="11" applyFill="1" applyBorder="1" applyAlignment="1">
      <alignment horizontal="left" vertical="center" wrapText="1"/>
    </xf>
    <xf numFmtId="0" fontId="8" fillId="9" borderId="3" xfId="11" applyFill="1" applyBorder="1" applyAlignment="1">
      <alignment horizontal="left" vertical="center" wrapText="1"/>
    </xf>
    <xf numFmtId="0" fontId="8" fillId="9" borderId="4" xfId="11" applyFill="1" applyBorder="1" applyAlignment="1">
      <alignment horizontal="left" vertical="center" wrapText="1"/>
    </xf>
    <xf numFmtId="42" fontId="8" fillId="9" borderId="2" xfId="2" applyFont="1" applyFill="1" applyBorder="1" applyAlignment="1">
      <alignment horizontal="center" vertical="center" wrapText="1"/>
    </xf>
    <xf numFmtId="42" fontId="8" fillId="9" borderId="3" xfId="2" applyFont="1" applyFill="1" applyBorder="1" applyAlignment="1">
      <alignment horizontal="center" vertical="center" wrapText="1"/>
    </xf>
    <xf numFmtId="42" fontId="8" fillId="9" borderId="4" xfId="2" applyFont="1" applyFill="1" applyBorder="1" applyAlignment="1">
      <alignment horizontal="center" vertical="center" wrapText="1"/>
    </xf>
    <xf numFmtId="0" fontId="8" fillId="9" borderId="2" xfId="11" applyFill="1" applyBorder="1" applyAlignment="1">
      <alignment horizontal="center" vertical="center" wrapText="1"/>
    </xf>
    <xf numFmtId="0" fontId="8" fillId="9" borderId="3" xfId="11" applyFill="1" applyBorder="1" applyAlignment="1">
      <alignment horizontal="center" vertical="center" wrapText="1"/>
    </xf>
    <xf numFmtId="0" fontId="8" fillId="9" borderId="4" xfId="11" applyFill="1" applyBorder="1" applyAlignment="1">
      <alignment horizontal="center" vertical="center" wrapText="1"/>
    </xf>
    <xf numFmtId="0" fontId="8" fillId="9" borderId="2" xfId="11" applyFont="1" applyFill="1" applyBorder="1" applyAlignment="1">
      <alignment horizontal="left" vertical="center" wrapText="1"/>
    </xf>
    <xf numFmtId="0" fontId="8" fillId="9" borderId="3" xfId="11" applyFont="1" applyFill="1" applyBorder="1" applyAlignment="1">
      <alignment horizontal="left" vertical="center" wrapText="1"/>
    </xf>
    <xf numFmtId="0" fontId="8" fillId="9" borderId="4" xfId="11" applyFont="1" applyFill="1" applyBorder="1" applyAlignment="1">
      <alignment horizontal="left" vertical="center" wrapText="1"/>
    </xf>
    <xf numFmtId="42" fontId="8" fillId="9" borderId="2" xfId="2" applyFont="1" applyFill="1" applyBorder="1" applyAlignment="1">
      <alignment horizontal="left" vertical="center" wrapText="1"/>
    </xf>
    <xf numFmtId="42" fontId="8" fillId="9" borderId="3" xfId="2" applyFont="1" applyFill="1" applyBorder="1" applyAlignment="1">
      <alignment horizontal="left" vertical="center" wrapText="1"/>
    </xf>
    <xf numFmtId="42" fontId="8" fillId="9" borderId="4" xfId="2" applyFont="1" applyFill="1" applyBorder="1" applyAlignment="1">
      <alignment horizontal="left" vertical="center" wrapText="1"/>
    </xf>
    <xf numFmtId="0" fontId="8" fillId="0" borderId="2" xfId="11" applyBorder="1" applyAlignment="1">
      <alignment horizontal="left" vertical="center" wrapText="1"/>
    </xf>
    <xf numFmtId="0" fontId="8" fillId="0" borderId="3" xfId="11" applyBorder="1" applyAlignment="1">
      <alignment horizontal="left" vertical="center" wrapText="1"/>
    </xf>
    <xf numFmtId="0" fontId="8" fillId="0" borderId="4" xfId="11" applyBorder="1" applyAlignment="1">
      <alignment horizontal="left" vertical="center" wrapText="1"/>
    </xf>
    <xf numFmtId="42" fontId="8" fillId="0" borderId="2" xfId="2" applyFont="1" applyFill="1" applyBorder="1" applyAlignment="1">
      <alignment horizontal="left" vertical="center" wrapText="1"/>
    </xf>
    <xf numFmtId="42" fontId="8" fillId="0" borderId="3" xfId="2" applyFont="1" applyFill="1" applyBorder="1" applyAlignment="1">
      <alignment horizontal="left" vertical="center" wrapText="1"/>
    </xf>
    <xf numFmtId="42" fontId="8" fillId="0" borderId="2" xfId="2" applyFont="1" applyBorder="1" applyAlignment="1">
      <alignment horizontal="center" vertical="center" wrapText="1"/>
    </xf>
    <xf numFmtId="42" fontId="8" fillId="0" borderId="4" xfId="2" applyFont="1" applyBorder="1" applyAlignment="1">
      <alignment horizontal="center" vertical="center" wrapText="1"/>
    </xf>
    <xf numFmtId="0" fontId="8" fillId="0" borderId="2" xfId="11" applyFont="1" applyBorder="1" applyAlignment="1">
      <alignment horizontal="left" vertical="center" wrapText="1"/>
    </xf>
    <xf numFmtId="0" fontId="8" fillId="0" borderId="4" xfId="11" applyFont="1" applyBorder="1" applyAlignment="1">
      <alignment horizontal="left" vertical="center" wrapText="1"/>
    </xf>
    <xf numFmtId="0" fontId="8" fillId="0" borderId="1" xfId="11" applyBorder="1" applyAlignment="1">
      <alignment horizontal="center" vertical="center" wrapText="1"/>
    </xf>
    <xf numFmtId="3" fontId="8" fillId="0" borderId="1" xfId="11" applyNumberFormat="1" applyBorder="1" applyAlignment="1">
      <alignment horizontal="center" vertical="center" wrapText="1"/>
    </xf>
    <xf numFmtId="3" fontId="8" fillId="0" borderId="3" xfId="11" applyNumberFormat="1" applyBorder="1" applyAlignment="1">
      <alignment horizontal="center" vertical="center" wrapText="1"/>
    </xf>
    <xf numFmtId="3" fontId="8" fillId="0" borderId="4" xfId="11" applyNumberFormat="1" applyBorder="1" applyAlignment="1">
      <alignment horizontal="center" vertical="center" wrapText="1"/>
    </xf>
    <xf numFmtId="0" fontId="8" fillId="0" borderId="1" xfId="11" applyFont="1" applyBorder="1" applyAlignment="1">
      <alignment horizontal="left" vertical="center" wrapText="1"/>
    </xf>
    <xf numFmtId="0" fontId="4" fillId="0" borderId="1" xfId="0" applyFont="1" applyBorder="1" applyAlignment="1">
      <alignment horizontal="right" vertical="center" wrapText="1" readingOrder="1"/>
    </xf>
    <xf numFmtId="0" fontId="9" fillId="2" borderId="0" xfId="4" applyFont="1" applyFill="1" applyBorder="1" applyAlignment="1">
      <alignment horizontal="center" vertical="center" wrapText="1"/>
    </xf>
    <xf numFmtId="0" fontId="11" fillId="2" borderId="0" xfId="4" applyFont="1" applyFill="1" applyBorder="1" applyAlignment="1">
      <alignment horizontal="center" vertical="center" wrapText="1"/>
    </xf>
    <xf numFmtId="0" fontId="8" fillId="2" borderId="0" xfId="4" applyFont="1" applyFill="1" applyBorder="1" applyAlignment="1">
      <alignment horizontal="center" vertical="center" wrapText="1"/>
    </xf>
    <xf numFmtId="0" fontId="4" fillId="0" borderId="1" xfId="0" applyFont="1" applyBorder="1" applyAlignment="1">
      <alignment horizontal="center" vertical="center" wrapText="1" readingOrder="1"/>
    </xf>
    <xf numFmtId="0" fontId="29" fillId="4" borderId="10" xfId="9" applyFont="1" applyFill="1" applyBorder="1" applyAlignment="1">
      <alignment horizontal="center" vertical="center" wrapText="1"/>
    </xf>
    <xf numFmtId="0" fontId="29" fillId="4" borderId="1" xfId="9" applyFont="1" applyFill="1" applyBorder="1" applyAlignment="1">
      <alignment horizontal="center" vertical="center" wrapText="1"/>
    </xf>
    <xf numFmtId="0" fontId="29" fillId="4" borderId="17" xfId="9" applyFont="1" applyFill="1" applyBorder="1" applyAlignment="1">
      <alignment horizontal="center" vertical="center" wrapText="1"/>
    </xf>
    <xf numFmtId="42" fontId="30" fillId="4" borderId="11" xfId="10" applyFont="1" applyFill="1" applyBorder="1" applyAlignment="1">
      <alignment horizontal="center" vertical="center"/>
    </xf>
    <xf numFmtId="42" fontId="30" fillId="4" borderId="13" xfId="10" applyFont="1" applyFill="1" applyBorder="1" applyAlignment="1">
      <alignment horizontal="center" vertical="center"/>
    </xf>
    <xf numFmtId="42" fontId="30" fillId="4" borderId="19" xfId="10" applyFont="1" applyFill="1" applyBorder="1" applyAlignment="1">
      <alignment horizontal="center" vertical="center"/>
    </xf>
    <xf numFmtId="42" fontId="30" fillId="0" borderId="1" xfId="10" applyFont="1" applyFill="1" applyBorder="1" applyAlignment="1">
      <alignment horizontal="center" vertical="center"/>
    </xf>
    <xf numFmtId="0" fontId="8"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8" fillId="3" borderId="0" xfId="0" applyFont="1" applyFill="1" applyBorder="1" applyAlignment="1">
      <alignment horizontal="center" vertical="center"/>
    </xf>
    <xf numFmtId="0" fontId="0" fillId="3" borderId="0" xfId="0" applyFill="1" applyBorder="1" applyAlignment="1">
      <alignment horizontal="center" vertical="center"/>
    </xf>
    <xf numFmtId="164" fontId="3" fillId="0" borderId="1" xfId="12" applyFont="1" applyFill="1" applyBorder="1" applyAlignment="1">
      <alignment horizontal="center" vertical="center"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11"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29" fillId="4" borderId="35" xfId="9" applyFont="1" applyFill="1" applyBorder="1" applyAlignment="1">
      <alignment horizontal="center" vertical="center" wrapText="1"/>
    </xf>
    <xf numFmtId="0" fontId="29" fillId="4" borderId="3" xfId="9" applyFont="1" applyFill="1" applyBorder="1" applyAlignment="1">
      <alignment horizontal="center" vertical="center" wrapText="1"/>
    </xf>
    <xf numFmtId="0" fontId="29" fillId="4" borderId="18" xfId="9" applyFont="1" applyFill="1" applyBorder="1" applyAlignment="1">
      <alignment horizontal="center" vertical="center" wrapText="1"/>
    </xf>
    <xf numFmtId="42" fontId="30" fillId="4" borderId="32" xfId="10" applyFont="1" applyFill="1" applyBorder="1" applyAlignment="1">
      <alignment horizontal="center" vertical="center"/>
    </xf>
    <xf numFmtId="42" fontId="30" fillId="4" borderId="33" xfId="10" applyFont="1" applyFill="1" applyBorder="1" applyAlignment="1">
      <alignment horizontal="center" vertical="center"/>
    </xf>
    <xf numFmtId="42" fontId="30" fillId="4" borderId="15" xfId="10" applyFont="1" applyFill="1" applyBorder="1" applyAlignment="1">
      <alignment horizontal="center" vertical="center"/>
    </xf>
    <xf numFmtId="165" fontId="22" fillId="0" borderId="2" xfId="8" applyFont="1" applyBorder="1" applyAlignment="1">
      <alignment horizontal="center" vertical="center"/>
    </xf>
    <xf numFmtId="165" fontId="22" fillId="0" borderId="3" xfId="8" applyFont="1" applyBorder="1" applyAlignment="1">
      <alignment horizontal="center" vertical="center"/>
    </xf>
    <xf numFmtId="165" fontId="22" fillId="0" borderId="4" xfId="8" applyFont="1" applyBorder="1" applyAlignment="1">
      <alignment horizontal="center" vertical="center"/>
    </xf>
    <xf numFmtId="170" fontId="11" fillId="0" borderId="2" xfId="0" applyNumberFormat="1" applyFont="1" applyBorder="1" applyAlignment="1">
      <alignment horizontal="center" vertical="center"/>
    </xf>
    <xf numFmtId="170" fontId="11" fillId="0" borderId="4" xfId="0" applyNumberFormat="1" applyFont="1" applyBorder="1" applyAlignment="1">
      <alignment horizontal="center" vertical="center"/>
    </xf>
  </cellXfs>
  <cellStyles count="14">
    <cellStyle name="Millares" xfId="13" builtinId="3"/>
    <cellStyle name="Millares [0]" xfId="1" builtinId="6"/>
    <cellStyle name="Moneda [0]" xfId="2" builtinId="7"/>
    <cellStyle name="Moneda [0] 2" xfId="10"/>
    <cellStyle name="Moneda [0] 3" xfId="12"/>
    <cellStyle name="Moneda 2" xfId="5"/>
    <cellStyle name="Moneda 2 2" xfId="6"/>
    <cellStyle name="Moneda 3" xfId="8"/>
    <cellStyle name="Normal" xfId="0" builtinId="0"/>
    <cellStyle name="Normal 2" xfId="7"/>
    <cellStyle name="Normal 3" xfId="9"/>
    <cellStyle name="Normal 4" xfId="4"/>
    <cellStyle name="Normal 4 2" xfId="11"/>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beltran/Documents/ANT%20Jimena/Oficina%20Planeaci&#243;n/Proyectos%20y%20presupuestal/Seguimiento%20proyectos%20y%20plan%20acci&#243;n%20todos/distribuci&#243;n%20cuota%20de%20inversi&#243;n%20y%20cuota%20v&#237;ctim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spues de cargue SUIFP"/>
      <sheetName val="Hoja1"/>
      <sheetName val="distrib. cuota víctimas 2019"/>
      <sheetName val="distr cuota víct 30 de oct nata"/>
      <sheetName val="Hoja2"/>
    </sheetNames>
    <sheetDataSet>
      <sheetData sheetId="0"/>
      <sheetData sheetId="1"/>
      <sheetData sheetId="2"/>
      <sheetData sheetId="3">
        <row r="18">
          <cell r="D18">
            <v>87500000000</v>
          </cell>
        </row>
        <row r="19">
          <cell r="D19">
            <v>65000000000</v>
          </cell>
        </row>
        <row r="20">
          <cell r="D20">
            <v>50000000000</v>
          </cell>
        </row>
        <row r="21">
          <cell r="D21">
            <v>34000000000</v>
          </cell>
        </row>
        <row r="22">
          <cell r="D22">
            <v>23000000000</v>
          </cell>
        </row>
        <row r="23">
          <cell r="D23">
            <v>17000000000</v>
          </cell>
        </row>
        <row r="24">
          <cell r="D24">
            <v>14000000000</v>
          </cell>
        </row>
        <row r="25">
          <cell r="D25">
            <v>12402368957</v>
          </cell>
        </row>
        <row r="26">
          <cell r="D26">
            <v>12325533758</v>
          </cell>
        </row>
        <row r="27">
          <cell r="D27">
            <v>1196391615</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zoomScale="70" zoomScaleNormal="70" workbookViewId="0">
      <selection activeCell="D11" sqref="D11"/>
    </sheetView>
  </sheetViews>
  <sheetFormatPr baseColWidth="10" defaultColWidth="11.42578125" defaultRowHeight="15" x14ac:dyDescent="0.25"/>
  <cols>
    <col min="1" max="1" width="17" style="130" customWidth="1"/>
    <col min="2" max="2" width="19" bestFit="1" customWidth="1"/>
    <col min="3" max="3" width="34.28515625" customWidth="1"/>
    <col min="4" max="4" width="44.7109375" customWidth="1"/>
    <col min="5" max="7" width="26.5703125" customWidth="1"/>
    <col min="8" max="8" width="22" customWidth="1"/>
  </cols>
  <sheetData>
    <row r="1" spans="1:8" ht="25.5" x14ac:dyDescent="0.25">
      <c r="A1" s="119" t="s">
        <v>0</v>
      </c>
      <c r="B1" s="120" t="s">
        <v>1</v>
      </c>
      <c r="C1" s="120" t="s">
        <v>2</v>
      </c>
      <c r="D1" s="120" t="s">
        <v>3</v>
      </c>
      <c r="E1" s="120" t="s">
        <v>4</v>
      </c>
      <c r="F1" s="269" t="s">
        <v>5</v>
      </c>
      <c r="G1" s="269" t="s">
        <v>6</v>
      </c>
      <c r="H1" s="259" t="s">
        <v>7</v>
      </c>
    </row>
    <row r="2" spans="1:8" ht="60" x14ac:dyDescent="0.25">
      <c r="A2" s="121" t="s">
        <v>8</v>
      </c>
      <c r="B2" s="122" t="s">
        <v>9</v>
      </c>
      <c r="C2" s="351" t="s">
        <v>10</v>
      </c>
      <c r="D2" s="123" t="s">
        <v>11</v>
      </c>
      <c r="E2" s="268">
        <f>'[1]distr cuota víct 30 de oct nata'!D20</f>
        <v>50000000000</v>
      </c>
      <c r="F2" s="270">
        <v>10000000000</v>
      </c>
      <c r="G2" s="270">
        <v>40000000000</v>
      </c>
      <c r="H2" s="260" t="s">
        <v>12</v>
      </c>
    </row>
    <row r="3" spans="1:8" ht="60" x14ac:dyDescent="0.25">
      <c r="A3" s="121" t="s">
        <v>13</v>
      </c>
      <c r="B3" s="122" t="s">
        <v>14</v>
      </c>
      <c r="C3" s="352"/>
      <c r="D3" s="123" t="s">
        <v>15</v>
      </c>
      <c r="E3" s="268">
        <f>'[1]distr cuota víct 30 de oct nata'!D22</f>
        <v>23000000000</v>
      </c>
      <c r="F3" s="270"/>
      <c r="G3" s="270">
        <v>23000000000</v>
      </c>
      <c r="H3" s="260" t="s">
        <v>12</v>
      </c>
    </row>
    <row r="4" spans="1:8" ht="60" x14ac:dyDescent="0.25">
      <c r="A4" s="121" t="s">
        <v>16</v>
      </c>
      <c r="B4" s="122" t="s">
        <v>17</v>
      </c>
      <c r="C4" s="124" t="s">
        <v>18</v>
      </c>
      <c r="D4" s="123" t="s">
        <v>19</v>
      </c>
      <c r="E4" s="268">
        <f>'[1]distr cuota víct 30 de oct nata'!D18</f>
        <v>87500000000</v>
      </c>
      <c r="F4" s="300">
        <v>15000000000</v>
      </c>
      <c r="G4" s="270">
        <f>47500000000+25000000000</f>
        <v>72500000000</v>
      </c>
      <c r="H4" s="260" t="s">
        <v>12</v>
      </c>
    </row>
    <row r="5" spans="1:8" ht="45" x14ac:dyDescent="0.25">
      <c r="A5" s="121">
        <v>2017011000072</v>
      </c>
      <c r="B5" s="122" t="s">
        <v>20</v>
      </c>
      <c r="C5" s="351" t="s">
        <v>21</v>
      </c>
      <c r="D5" s="123" t="s">
        <v>22</v>
      </c>
      <c r="E5" s="268">
        <f>'[1]distr cuota víct 30 de oct nata'!D19</f>
        <v>65000000000</v>
      </c>
      <c r="F5" s="270">
        <v>10000000000</v>
      </c>
      <c r="G5" s="270">
        <v>55000000000</v>
      </c>
      <c r="H5" s="260" t="s">
        <v>23</v>
      </c>
    </row>
    <row r="6" spans="1:8" ht="45" x14ac:dyDescent="0.25">
      <c r="A6" s="121">
        <v>2017011000077</v>
      </c>
      <c r="B6" s="122" t="s">
        <v>24</v>
      </c>
      <c r="C6" s="352"/>
      <c r="D6" s="123" t="s">
        <v>25</v>
      </c>
      <c r="E6" s="268">
        <f>'[1]distr cuota víct 30 de oct nata'!D25</f>
        <v>12402368957</v>
      </c>
      <c r="F6" s="270"/>
      <c r="G6" s="270">
        <v>12402368957</v>
      </c>
      <c r="H6" s="260" t="s">
        <v>23</v>
      </c>
    </row>
    <row r="7" spans="1:8" ht="60" x14ac:dyDescent="0.25">
      <c r="A7" s="121">
        <v>2018011000219</v>
      </c>
      <c r="B7" s="122" t="s">
        <v>26</v>
      </c>
      <c r="C7" s="351" t="s">
        <v>27</v>
      </c>
      <c r="D7" s="123" t="s">
        <v>28</v>
      </c>
      <c r="E7" s="268">
        <f>'[1]distr cuota víct 30 de oct nata'!D21</f>
        <v>34000000000</v>
      </c>
      <c r="F7" s="270">
        <v>10000000000</v>
      </c>
      <c r="G7" s="270">
        <v>24000000000</v>
      </c>
      <c r="H7" s="260" t="s">
        <v>29</v>
      </c>
    </row>
    <row r="8" spans="1:8" ht="60" x14ac:dyDescent="0.25">
      <c r="A8" s="121">
        <v>2018011000226</v>
      </c>
      <c r="B8" s="122" t="s">
        <v>30</v>
      </c>
      <c r="C8" s="352"/>
      <c r="D8" s="123" t="s">
        <v>31</v>
      </c>
      <c r="E8" s="268">
        <f>'[1]distr cuota víct 30 de oct nata'!D23</f>
        <v>17000000000</v>
      </c>
      <c r="F8" s="270"/>
      <c r="G8" s="270">
        <v>17000000000</v>
      </c>
      <c r="H8" s="260" t="s">
        <v>29</v>
      </c>
    </row>
    <row r="9" spans="1:8" ht="38.25" x14ac:dyDescent="0.25">
      <c r="A9" s="121">
        <v>2018011000121</v>
      </c>
      <c r="B9" s="122" t="s">
        <v>32</v>
      </c>
      <c r="C9" s="351" t="s">
        <v>33</v>
      </c>
      <c r="D9" s="123" t="s">
        <v>34</v>
      </c>
      <c r="E9" s="268">
        <f>'[1]distr cuota víct 30 de oct nata'!D27</f>
        <v>1196391615</v>
      </c>
      <c r="F9" s="270"/>
      <c r="G9" s="270">
        <v>1196391615</v>
      </c>
      <c r="H9" s="261" t="s">
        <v>35</v>
      </c>
    </row>
    <row r="10" spans="1:8" ht="38.25" x14ac:dyDescent="0.25">
      <c r="A10" s="121">
        <v>2017011000087</v>
      </c>
      <c r="B10" s="122" t="s">
        <v>36</v>
      </c>
      <c r="C10" s="352"/>
      <c r="D10" s="123" t="s">
        <v>37</v>
      </c>
      <c r="E10" s="268">
        <f>'[1]distr cuota víct 30 de oct nata'!D24</f>
        <v>14000000000</v>
      </c>
      <c r="F10" s="270">
        <v>4000000000</v>
      </c>
      <c r="G10" s="270">
        <v>10000000000</v>
      </c>
      <c r="H10" s="260" t="s">
        <v>38</v>
      </c>
    </row>
    <row r="11" spans="1:8" ht="63.75" x14ac:dyDescent="0.25">
      <c r="A11" s="121">
        <v>2017011000094</v>
      </c>
      <c r="B11" s="122" t="s">
        <v>39</v>
      </c>
      <c r="C11" s="124" t="s">
        <v>40</v>
      </c>
      <c r="D11" s="123" t="s">
        <v>41</v>
      </c>
      <c r="E11" s="268">
        <f>'[1]distr cuota víct 30 de oct nata'!D26</f>
        <v>12325533758</v>
      </c>
      <c r="F11" s="270">
        <v>2000000000</v>
      </c>
      <c r="G11" s="270">
        <v>10325533758</v>
      </c>
      <c r="H11" s="261" t="s">
        <v>35</v>
      </c>
    </row>
    <row r="12" spans="1:8" x14ac:dyDescent="0.25">
      <c r="A12" s="125"/>
      <c r="B12" s="126"/>
      <c r="C12" s="127"/>
      <c r="D12" s="128"/>
      <c r="E12" s="129">
        <f>SUM(E2:E11)</f>
        <v>316424294330</v>
      </c>
      <c r="F12" s="129">
        <f>SUM(F2:F11)</f>
        <v>51000000000</v>
      </c>
      <c r="G12" s="129">
        <f>SUM(G2:G11)</f>
        <v>265424294330</v>
      </c>
    </row>
  </sheetData>
  <sheetProtection formatCells="0" formatColumns="0" formatRows="0" insertColumns="0" insertRows="0" insertHyperlinks="0" deleteColumns="0" deleteRows="0" sort="0" pivotTables="0"/>
  <mergeCells count="4">
    <mergeCell ref="C2:C3"/>
    <mergeCell ref="C5:C6"/>
    <mergeCell ref="C7:C8"/>
    <mergeCell ref="C9:C10"/>
  </mergeCells>
  <pageMargins left="0.7" right="0.7" top="0.75" bottom="0.75" header="0.3" footer="0.3"/>
  <pageSetup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topLeftCell="B1" workbookViewId="0">
      <selection activeCell="D3" sqref="D3"/>
    </sheetView>
  </sheetViews>
  <sheetFormatPr baseColWidth="10" defaultColWidth="11.5703125" defaultRowHeight="15" x14ac:dyDescent="0.25"/>
  <cols>
    <col min="1" max="1" width="21.5703125" style="12" hidden="1" customWidth="1"/>
    <col min="2" max="2" width="21.7109375" style="12" customWidth="1"/>
    <col min="3" max="3" width="14.85546875" style="12" hidden="1" customWidth="1"/>
    <col min="4" max="4" width="26.140625" style="12" customWidth="1"/>
    <col min="5" max="5" width="23.7109375" style="12" hidden="1" customWidth="1"/>
    <col min="6" max="6" width="17.85546875" style="12" customWidth="1"/>
    <col min="7" max="7" width="30.42578125" style="12" customWidth="1"/>
    <col min="8" max="8" width="19.28515625" style="12" hidden="1" customWidth="1"/>
    <col min="9" max="9" width="15.28515625" style="12" hidden="1" customWidth="1"/>
    <col min="10" max="10" width="11.5703125" style="12"/>
    <col min="11" max="11" width="20.85546875" style="12" customWidth="1"/>
    <col min="12" max="12" width="21" style="12" customWidth="1"/>
    <col min="13" max="13" width="19.28515625" style="218" customWidth="1"/>
    <col min="14" max="16384" width="11.5703125" style="14"/>
  </cols>
  <sheetData>
    <row r="1" spans="1:13" s="199" customFormat="1" ht="12.75" x14ac:dyDescent="0.2">
      <c r="A1" s="198" t="s">
        <v>441</v>
      </c>
      <c r="B1" s="200" t="s">
        <v>43</v>
      </c>
      <c r="C1" s="200" t="s">
        <v>150</v>
      </c>
      <c r="D1" s="200" t="s">
        <v>151</v>
      </c>
      <c r="E1" s="200" t="s">
        <v>442</v>
      </c>
      <c r="F1" s="200" t="s">
        <v>443</v>
      </c>
      <c r="G1" s="200" t="s">
        <v>444</v>
      </c>
      <c r="H1" s="200" t="s">
        <v>445</v>
      </c>
      <c r="I1" s="200" t="s">
        <v>446</v>
      </c>
      <c r="J1" s="200" t="s">
        <v>447</v>
      </c>
      <c r="K1" s="200" t="s">
        <v>350</v>
      </c>
      <c r="L1" s="200" t="s">
        <v>448</v>
      </c>
      <c r="M1" s="222" t="s">
        <v>442</v>
      </c>
    </row>
    <row r="2" spans="1:13" s="199" customFormat="1" ht="25.5" x14ac:dyDescent="0.2">
      <c r="A2" s="104" t="s">
        <v>469</v>
      </c>
      <c r="B2" s="493" t="s">
        <v>470</v>
      </c>
      <c r="C2" s="104" t="s">
        <v>450</v>
      </c>
      <c r="D2" s="104" t="s">
        <v>453</v>
      </c>
      <c r="E2" s="104" t="s">
        <v>451</v>
      </c>
      <c r="F2" s="104" t="s">
        <v>471</v>
      </c>
      <c r="G2" s="104" t="s">
        <v>472</v>
      </c>
      <c r="H2" s="105">
        <v>43556</v>
      </c>
      <c r="I2" s="105">
        <v>43768</v>
      </c>
      <c r="J2" s="282">
        <v>1</v>
      </c>
      <c r="K2" s="282" t="s">
        <v>473</v>
      </c>
      <c r="L2" s="498">
        <v>10000000000</v>
      </c>
      <c r="M2" s="499" t="s">
        <v>474</v>
      </c>
    </row>
    <row r="3" spans="1:13" s="199" customFormat="1" ht="38.25" x14ac:dyDescent="0.2">
      <c r="A3" s="104" t="s">
        <v>475</v>
      </c>
      <c r="B3" s="493"/>
      <c r="C3" s="104" t="s">
        <v>450</v>
      </c>
      <c r="D3" s="104" t="s">
        <v>453</v>
      </c>
      <c r="E3" s="104" t="s">
        <v>451</v>
      </c>
      <c r="F3" s="104" t="s">
        <v>471</v>
      </c>
      <c r="G3" s="104" t="s">
        <v>476</v>
      </c>
      <c r="H3" s="105">
        <v>43467</v>
      </c>
      <c r="I3" s="105">
        <v>43826</v>
      </c>
      <c r="J3" s="282">
        <v>1</v>
      </c>
      <c r="K3" s="282" t="s">
        <v>459</v>
      </c>
      <c r="L3" s="498"/>
      <c r="M3" s="500"/>
    </row>
    <row r="4" spans="1:13" s="199" customFormat="1" ht="25.5" x14ac:dyDescent="0.2">
      <c r="A4" s="104" t="s">
        <v>477</v>
      </c>
      <c r="B4" s="493"/>
      <c r="C4" s="104" t="s">
        <v>450</v>
      </c>
      <c r="D4" s="104" t="s">
        <v>453</v>
      </c>
      <c r="E4" s="104" t="s">
        <v>451</v>
      </c>
      <c r="F4" s="104" t="s">
        <v>478</v>
      </c>
      <c r="G4" s="104" t="s">
        <v>479</v>
      </c>
      <c r="H4" s="105">
        <v>43466</v>
      </c>
      <c r="I4" s="105">
        <v>43819</v>
      </c>
      <c r="J4" s="282">
        <v>1</v>
      </c>
      <c r="K4" s="282" t="s">
        <v>480</v>
      </c>
      <c r="L4" s="498"/>
      <c r="M4" s="500"/>
    </row>
    <row r="5" spans="1:13" s="199" customFormat="1" ht="25.5" x14ac:dyDescent="0.2">
      <c r="A5" s="104" t="s">
        <v>481</v>
      </c>
      <c r="B5" s="493"/>
      <c r="C5" s="104" t="s">
        <v>450</v>
      </c>
      <c r="D5" s="104" t="s">
        <v>453</v>
      </c>
      <c r="E5" s="104" t="s">
        <v>451</v>
      </c>
      <c r="F5" s="104" t="s">
        <v>478</v>
      </c>
      <c r="G5" s="104" t="s">
        <v>482</v>
      </c>
      <c r="H5" s="105">
        <v>43467</v>
      </c>
      <c r="I5" s="105">
        <v>43819</v>
      </c>
      <c r="J5" s="282">
        <v>1073</v>
      </c>
      <c r="K5" s="282" t="s">
        <v>483</v>
      </c>
      <c r="L5" s="498"/>
      <c r="M5" s="500"/>
    </row>
    <row r="6" spans="1:13" s="199" customFormat="1" ht="38.25" x14ac:dyDescent="0.2">
      <c r="A6" s="104" t="s">
        <v>484</v>
      </c>
      <c r="B6" s="493"/>
      <c r="C6" s="104" t="s">
        <v>450</v>
      </c>
      <c r="D6" s="104" t="s">
        <v>453</v>
      </c>
      <c r="E6" s="104" t="s">
        <v>451</v>
      </c>
      <c r="F6" s="104" t="s">
        <v>101</v>
      </c>
      <c r="G6" s="104" t="s">
        <v>485</v>
      </c>
      <c r="H6" s="105">
        <v>43467</v>
      </c>
      <c r="I6" s="105">
        <v>43819</v>
      </c>
      <c r="J6" s="282">
        <v>2</v>
      </c>
      <c r="K6" s="282" t="s">
        <v>486</v>
      </c>
      <c r="L6" s="498"/>
      <c r="M6" s="500"/>
    </row>
    <row r="7" spans="1:13" s="199" customFormat="1" ht="38.25" x14ac:dyDescent="0.2">
      <c r="A7" s="104" t="s">
        <v>487</v>
      </c>
      <c r="B7" s="493"/>
      <c r="C7" s="104" t="s">
        <v>450</v>
      </c>
      <c r="D7" s="104" t="s">
        <v>33</v>
      </c>
      <c r="E7" s="104" t="s">
        <v>451</v>
      </c>
      <c r="F7" s="104" t="s">
        <v>101</v>
      </c>
      <c r="G7" s="104" t="s">
        <v>488</v>
      </c>
      <c r="H7" s="105">
        <v>43467</v>
      </c>
      <c r="I7" s="105">
        <v>43819</v>
      </c>
      <c r="J7" s="282">
        <v>2</v>
      </c>
      <c r="K7" s="282" t="s">
        <v>489</v>
      </c>
      <c r="L7" s="498"/>
      <c r="M7" s="500"/>
    </row>
    <row r="8" spans="1:13" s="199" customFormat="1" ht="25.5" x14ac:dyDescent="0.2">
      <c r="A8" s="104" t="s">
        <v>490</v>
      </c>
      <c r="B8" s="493"/>
      <c r="C8" s="104" t="s">
        <v>450</v>
      </c>
      <c r="D8" s="104" t="s">
        <v>453</v>
      </c>
      <c r="E8" s="104" t="s">
        <v>451</v>
      </c>
      <c r="F8" s="104" t="s">
        <v>471</v>
      </c>
      <c r="G8" s="104" t="s">
        <v>491</v>
      </c>
      <c r="H8" s="105">
        <v>43466</v>
      </c>
      <c r="I8" s="105">
        <v>43465</v>
      </c>
      <c r="J8" s="282">
        <v>11</v>
      </c>
      <c r="K8" s="282" t="s">
        <v>492</v>
      </c>
      <c r="L8" s="498"/>
      <c r="M8" s="500"/>
    </row>
    <row r="9" spans="1:13" s="199" customFormat="1" ht="25.5" x14ac:dyDescent="0.2">
      <c r="A9" s="104" t="s">
        <v>493</v>
      </c>
      <c r="B9" s="493"/>
      <c r="C9" s="104" t="s">
        <v>450</v>
      </c>
      <c r="D9" s="104" t="s">
        <v>453</v>
      </c>
      <c r="E9" s="104" t="s">
        <v>451</v>
      </c>
      <c r="F9" s="104" t="s">
        <v>478</v>
      </c>
      <c r="G9" s="104" t="s">
        <v>494</v>
      </c>
      <c r="H9" s="105">
        <v>43467</v>
      </c>
      <c r="I9" s="105">
        <v>43454</v>
      </c>
      <c r="J9" s="282">
        <v>1</v>
      </c>
      <c r="K9" s="282" t="s">
        <v>459</v>
      </c>
      <c r="L9" s="498"/>
      <c r="M9" s="500"/>
    </row>
    <row r="10" spans="1:13" s="199" customFormat="1" ht="25.5" x14ac:dyDescent="0.2">
      <c r="A10" s="106" t="s">
        <v>495</v>
      </c>
      <c r="B10" s="493"/>
      <c r="C10" s="104" t="s">
        <v>450</v>
      </c>
      <c r="D10" s="104" t="s">
        <v>453</v>
      </c>
      <c r="E10" s="104" t="s">
        <v>451</v>
      </c>
      <c r="F10" s="104" t="s">
        <v>471</v>
      </c>
      <c r="G10" s="104" t="s">
        <v>496</v>
      </c>
      <c r="H10" s="105">
        <v>43467</v>
      </c>
      <c r="I10" s="105">
        <v>43830</v>
      </c>
      <c r="J10" s="282">
        <v>1</v>
      </c>
      <c r="K10" s="282" t="s">
        <v>497</v>
      </c>
      <c r="L10" s="498"/>
      <c r="M10" s="500"/>
    </row>
    <row r="11" spans="1:13" x14ac:dyDescent="0.25">
      <c r="A11" s="14"/>
      <c r="B11" s="14"/>
      <c r="C11" s="14"/>
      <c r="D11" s="14"/>
      <c r="E11" s="14"/>
      <c r="F11" s="14"/>
      <c r="G11" s="14"/>
      <c r="H11" s="14"/>
      <c r="I11" s="14"/>
      <c r="J11" s="14"/>
      <c r="K11" s="14"/>
      <c r="L11" s="267"/>
      <c r="M11" s="501"/>
    </row>
    <row r="12" spans="1:13" x14ac:dyDescent="0.25">
      <c r="A12" s="14"/>
      <c r="B12" s="14"/>
      <c r="C12" s="14"/>
      <c r="D12" s="14"/>
      <c r="E12" s="14"/>
      <c r="F12" s="14"/>
      <c r="G12" s="14"/>
      <c r="H12" s="14"/>
      <c r="I12" s="14"/>
      <c r="J12" s="14"/>
      <c r="K12" s="14"/>
      <c r="L12" s="14"/>
      <c r="M12" s="502"/>
    </row>
    <row r="13" spans="1:13" x14ac:dyDescent="0.25">
      <c r="A13" s="14"/>
      <c r="B13" s="14"/>
      <c r="C13" s="14"/>
      <c r="D13" s="14"/>
      <c r="E13" s="14"/>
      <c r="F13" s="14"/>
      <c r="G13" s="14"/>
      <c r="H13" s="14"/>
      <c r="I13" s="14"/>
      <c r="J13" s="14"/>
      <c r="K13" s="14"/>
      <c r="L13" s="14"/>
      <c r="M13" s="502"/>
    </row>
    <row r="14" spans="1:13" x14ac:dyDescent="0.25">
      <c r="A14" s="14"/>
      <c r="B14" s="14"/>
      <c r="C14" s="14"/>
      <c r="D14" s="14"/>
      <c r="E14" s="14"/>
      <c r="F14" s="14"/>
      <c r="G14" s="14"/>
      <c r="H14" s="14"/>
      <c r="I14" s="14"/>
      <c r="J14" s="14"/>
      <c r="K14" s="14"/>
      <c r="L14" s="14"/>
      <c r="M14" s="502"/>
    </row>
    <row r="15" spans="1:13" x14ac:dyDescent="0.25">
      <c r="A15" s="14"/>
      <c r="B15" s="14"/>
      <c r="C15" s="14"/>
      <c r="D15" s="14"/>
      <c r="E15" s="14"/>
      <c r="F15" s="14"/>
      <c r="G15" s="14"/>
      <c r="H15" s="14"/>
      <c r="I15" s="14"/>
      <c r="J15" s="14"/>
      <c r="K15" s="14"/>
      <c r="L15" s="14"/>
      <c r="M15" s="502"/>
    </row>
    <row r="16" spans="1:13" x14ac:dyDescent="0.25">
      <c r="A16" s="14"/>
      <c r="B16" s="14"/>
      <c r="C16" s="14"/>
      <c r="D16" s="14"/>
      <c r="E16" s="14"/>
      <c r="F16" s="14"/>
      <c r="G16" s="14"/>
      <c r="H16" s="14"/>
      <c r="I16" s="14"/>
      <c r="J16" s="14"/>
      <c r="K16" s="14"/>
      <c r="L16" s="14"/>
      <c r="M16" s="219"/>
    </row>
    <row r="17" spans="1:13" x14ac:dyDescent="0.25">
      <c r="A17" s="14"/>
      <c r="B17" s="14"/>
      <c r="C17" s="14"/>
      <c r="D17" s="14"/>
      <c r="E17" s="14"/>
      <c r="F17" s="14"/>
      <c r="G17" s="14"/>
      <c r="H17" s="14"/>
      <c r="I17" s="14"/>
      <c r="J17" s="14"/>
      <c r="K17" s="14"/>
      <c r="L17" s="14"/>
      <c r="M17" s="14"/>
    </row>
    <row r="18" spans="1:13" x14ac:dyDescent="0.25">
      <c r="A18" s="14"/>
      <c r="B18" s="14"/>
      <c r="C18" s="14"/>
      <c r="D18" s="14"/>
      <c r="E18" s="14"/>
      <c r="F18" s="14"/>
      <c r="G18" s="14"/>
      <c r="H18" s="14"/>
      <c r="I18" s="14"/>
      <c r="J18" s="14"/>
      <c r="K18" s="14"/>
      <c r="L18" s="14"/>
      <c r="M18" s="14"/>
    </row>
    <row r="19" spans="1:13" x14ac:dyDescent="0.25">
      <c r="A19" s="14"/>
      <c r="B19" s="14"/>
      <c r="C19" s="14"/>
      <c r="D19" s="14"/>
      <c r="E19" s="14"/>
      <c r="F19" s="14"/>
      <c r="G19" s="14"/>
      <c r="H19" s="14"/>
      <c r="I19" s="14"/>
      <c r="J19" s="14"/>
      <c r="K19" s="14"/>
      <c r="L19" s="14"/>
      <c r="M19" s="220"/>
    </row>
    <row r="20" spans="1:13" x14ac:dyDescent="0.25">
      <c r="A20" s="14"/>
      <c r="B20" s="14"/>
      <c r="C20" s="14"/>
      <c r="D20" s="14"/>
      <c r="E20" s="14"/>
      <c r="F20" s="14"/>
      <c r="G20" s="14"/>
      <c r="H20" s="14"/>
      <c r="I20" s="14"/>
      <c r="J20" s="14"/>
      <c r="K20" s="14"/>
      <c r="L20" s="14"/>
      <c r="M20" s="221"/>
    </row>
    <row r="21" spans="1:13" x14ac:dyDescent="0.25">
      <c r="A21" s="14"/>
      <c r="B21" s="14"/>
      <c r="C21" s="14"/>
      <c r="D21" s="14"/>
      <c r="E21" s="14"/>
      <c r="F21" s="14"/>
      <c r="G21" s="14"/>
      <c r="H21" s="14"/>
      <c r="I21" s="14"/>
      <c r="J21" s="14"/>
      <c r="K21" s="14"/>
      <c r="L21" s="14"/>
      <c r="M21" s="220"/>
    </row>
    <row r="22" spans="1:13" x14ac:dyDescent="0.25">
      <c r="A22" s="14"/>
      <c r="B22" s="14"/>
      <c r="C22" s="14"/>
      <c r="D22" s="14"/>
      <c r="E22" s="14"/>
      <c r="F22" s="14"/>
      <c r="G22" s="14"/>
      <c r="H22" s="14"/>
      <c r="I22" s="14"/>
      <c r="J22" s="14"/>
      <c r="K22" s="14"/>
      <c r="L22" s="14"/>
      <c r="M22" s="220"/>
    </row>
    <row r="23" spans="1:13" x14ac:dyDescent="0.25">
      <c r="A23" s="14"/>
      <c r="B23" s="14"/>
      <c r="C23" s="14"/>
      <c r="D23" s="14"/>
      <c r="E23" s="14"/>
      <c r="F23" s="14"/>
      <c r="G23" s="14"/>
      <c r="H23" s="14"/>
      <c r="I23" s="14"/>
      <c r="J23" s="14"/>
      <c r="K23" s="14"/>
      <c r="L23" s="14"/>
      <c r="M23" s="220"/>
    </row>
    <row r="24" spans="1:13" x14ac:dyDescent="0.25">
      <c r="A24" s="14"/>
      <c r="B24" s="14"/>
      <c r="C24" s="14"/>
      <c r="D24" s="14"/>
      <c r="E24" s="14"/>
      <c r="F24" s="14"/>
      <c r="G24" s="14"/>
      <c r="H24" s="14"/>
      <c r="I24" s="14"/>
      <c r="J24" s="14"/>
      <c r="K24" s="14"/>
      <c r="L24" s="14"/>
      <c r="M24" s="220"/>
    </row>
    <row r="25" spans="1:13" x14ac:dyDescent="0.25">
      <c r="A25" s="14"/>
      <c r="B25" s="14"/>
      <c r="C25" s="14"/>
      <c r="D25" s="14"/>
      <c r="E25" s="14"/>
      <c r="F25" s="14"/>
      <c r="G25" s="14"/>
      <c r="H25" s="14"/>
      <c r="I25" s="14"/>
      <c r="J25" s="14"/>
      <c r="K25" s="14"/>
      <c r="L25" s="14"/>
      <c r="M25" s="220"/>
    </row>
    <row r="26" spans="1:13" x14ac:dyDescent="0.25">
      <c r="A26" s="14"/>
      <c r="B26" s="14"/>
      <c r="C26" s="14"/>
      <c r="D26" s="14"/>
      <c r="E26" s="14"/>
      <c r="F26" s="14"/>
      <c r="G26" s="14"/>
      <c r="H26" s="14"/>
      <c r="I26" s="14"/>
      <c r="J26" s="14"/>
      <c r="K26" s="14"/>
      <c r="L26" s="14"/>
      <c r="M26" s="220"/>
    </row>
    <row r="27" spans="1:13" x14ac:dyDescent="0.25">
      <c r="A27" s="14"/>
      <c r="B27" s="14"/>
      <c r="C27" s="14"/>
      <c r="D27" s="14"/>
      <c r="E27" s="14"/>
      <c r="F27" s="14"/>
      <c r="G27" s="14"/>
      <c r="H27" s="14"/>
      <c r="I27" s="14"/>
      <c r="J27" s="14"/>
      <c r="K27" s="14"/>
      <c r="L27" s="14"/>
      <c r="M27" s="219"/>
    </row>
    <row r="28" spans="1:13" x14ac:dyDescent="0.25">
      <c r="A28" s="14"/>
      <c r="B28" s="14"/>
      <c r="C28" s="14"/>
      <c r="D28" s="14"/>
      <c r="E28" s="14"/>
      <c r="F28" s="14"/>
      <c r="G28" s="14"/>
      <c r="H28" s="14"/>
      <c r="I28" s="14"/>
      <c r="J28" s="14"/>
      <c r="K28" s="14"/>
      <c r="L28" s="14"/>
      <c r="M28" s="219"/>
    </row>
    <row r="29" spans="1:13" x14ac:dyDescent="0.25">
      <c r="A29" s="14"/>
      <c r="B29" s="14"/>
      <c r="C29" s="14"/>
      <c r="D29" s="14"/>
      <c r="E29" s="14"/>
      <c r="F29" s="14"/>
      <c r="G29" s="14"/>
      <c r="H29" s="14"/>
      <c r="I29" s="14"/>
      <c r="J29" s="14"/>
      <c r="K29" s="14"/>
      <c r="L29" s="14"/>
      <c r="M29" s="219"/>
    </row>
    <row r="30" spans="1:13" x14ac:dyDescent="0.25">
      <c r="A30" s="14"/>
      <c r="B30" s="14"/>
      <c r="C30" s="14"/>
      <c r="D30" s="14"/>
      <c r="E30" s="14"/>
      <c r="F30" s="14"/>
      <c r="G30" s="14"/>
      <c r="H30" s="14"/>
      <c r="I30" s="14"/>
      <c r="J30" s="14"/>
      <c r="K30" s="14"/>
      <c r="L30" s="14"/>
      <c r="M30" s="219"/>
    </row>
    <row r="31" spans="1:13" x14ac:dyDescent="0.25">
      <c r="A31" s="14"/>
      <c r="B31" s="14"/>
      <c r="C31" s="14"/>
      <c r="D31" s="14"/>
      <c r="E31" s="14"/>
      <c r="F31" s="14"/>
      <c r="G31" s="14"/>
      <c r="H31" s="14"/>
      <c r="I31" s="14"/>
      <c r="J31" s="14"/>
      <c r="K31" s="14"/>
      <c r="L31" s="14"/>
      <c r="M31" s="219"/>
    </row>
    <row r="32" spans="1:13" x14ac:dyDescent="0.25">
      <c r="A32" s="14"/>
      <c r="B32" s="14"/>
      <c r="C32" s="14"/>
      <c r="D32" s="14"/>
      <c r="E32" s="14"/>
      <c r="F32" s="14"/>
      <c r="G32" s="14"/>
      <c r="H32" s="14"/>
      <c r="I32" s="14"/>
      <c r="J32" s="14"/>
      <c r="K32" s="14"/>
      <c r="L32" s="14"/>
      <c r="M32" s="14"/>
    </row>
    <row r="33" spans="1:13" x14ac:dyDescent="0.25">
      <c r="A33" s="14"/>
      <c r="B33" s="14"/>
      <c r="C33" s="14"/>
      <c r="D33" s="14"/>
      <c r="E33" s="14"/>
      <c r="F33" s="14"/>
      <c r="G33" s="14"/>
      <c r="H33" s="14"/>
      <c r="I33" s="14"/>
      <c r="J33" s="14"/>
      <c r="K33" s="14"/>
      <c r="L33" s="14"/>
      <c r="M33" s="14"/>
    </row>
    <row r="34" spans="1:13" x14ac:dyDescent="0.25">
      <c r="A34" s="14"/>
      <c r="B34" s="14"/>
      <c r="C34" s="14"/>
      <c r="D34" s="14"/>
      <c r="E34" s="14"/>
      <c r="F34" s="14"/>
      <c r="G34" s="14"/>
      <c r="H34" s="14"/>
      <c r="I34" s="14"/>
      <c r="J34" s="14"/>
      <c r="K34" s="14"/>
      <c r="L34" s="14"/>
      <c r="M34" s="14"/>
    </row>
    <row r="35" spans="1:13" x14ac:dyDescent="0.25">
      <c r="A35" s="14"/>
      <c r="B35" s="14"/>
      <c r="C35" s="14"/>
      <c r="D35" s="14"/>
      <c r="E35" s="14"/>
      <c r="F35" s="14"/>
      <c r="G35" s="14"/>
      <c r="H35" s="14"/>
      <c r="I35" s="14"/>
      <c r="J35" s="14"/>
      <c r="K35" s="14"/>
      <c r="L35" s="14"/>
      <c r="M35" s="14"/>
    </row>
    <row r="36" spans="1:13" x14ac:dyDescent="0.25">
      <c r="A36" s="14"/>
      <c r="B36" s="14"/>
      <c r="C36" s="14"/>
      <c r="D36" s="14"/>
      <c r="E36" s="14"/>
      <c r="F36" s="14"/>
      <c r="G36" s="14"/>
      <c r="H36" s="14"/>
      <c r="I36" s="14"/>
      <c r="J36" s="14"/>
      <c r="K36" s="14"/>
      <c r="L36" s="14"/>
      <c r="M36" s="14"/>
    </row>
    <row r="37" spans="1:13" x14ac:dyDescent="0.25">
      <c r="A37" s="14"/>
      <c r="B37" s="14"/>
      <c r="C37" s="14"/>
      <c r="D37" s="14"/>
      <c r="E37" s="14"/>
      <c r="F37" s="14"/>
      <c r="G37" s="14"/>
      <c r="H37" s="14"/>
      <c r="I37" s="14"/>
      <c r="J37" s="14"/>
      <c r="K37" s="14"/>
      <c r="L37" s="14"/>
      <c r="M37" s="14"/>
    </row>
    <row r="38" spans="1:13" x14ac:dyDescent="0.25">
      <c r="A38" s="14"/>
      <c r="B38" s="14"/>
      <c r="C38" s="14"/>
      <c r="D38" s="14"/>
      <c r="E38" s="14"/>
      <c r="F38" s="14"/>
      <c r="G38" s="14"/>
      <c r="H38" s="14"/>
      <c r="I38" s="14"/>
      <c r="J38" s="14"/>
      <c r="K38" s="14"/>
      <c r="L38" s="14"/>
      <c r="M38" s="14"/>
    </row>
    <row r="39" spans="1:13" x14ac:dyDescent="0.25">
      <c r="A39" s="14"/>
      <c r="B39" s="14"/>
      <c r="C39" s="14"/>
      <c r="D39" s="14"/>
      <c r="E39" s="14"/>
      <c r="F39" s="14"/>
      <c r="G39" s="14"/>
      <c r="H39" s="14"/>
      <c r="I39" s="14"/>
      <c r="J39" s="14"/>
      <c r="K39" s="14"/>
      <c r="L39" s="14"/>
      <c r="M39" s="14"/>
    </row>
    <row r="40" spans="1:13" x14ac:dyDescent="0.25">
      <c r="A40" s="14"/>
      <c r="B40" s="14"/>
      <c r="C40" s="14"/>
      <c r="D40" s="14"/>
      <c r="E40" s="14"/>
      <c r="F40" s="14"/>
      <c r="G40" s="14"/>
      <c r="H40" s="14"/>
      <c r="I40" s="14"/>
      <c r="J40" s="14"/>
      <c r="K40" s="14"/>
      <c r="L40" s="14"/>
      <c r="M40" s="14"/>
    </row>
    <row r="41" spans="1:13" x14ac:dyDescent="0.25">
      <c r="A41" s="14"/>
      <c r="B41" s="14"/>
      <c r="C41" s="14"/>
      <c r="D41" s="14"/>
      <c r="E41" s="14"/>
      <c r="F41" s="14"/>
      <c r="G41" s="14"/>
      <c r="H41" s="14"/>
      <c r="I41" s="14"/>
      <c r="J41" s="14"/>
      <c r="K41" s="14"/>
      <c r="L41" s="14"/>
      <c r="M41" s="14"/>
    </row>
    <row r="42" spans="1:13" x14ac:dyDescent="0.25">
      <c r="A42" s="14"/>
      <c r="B42" s="14"/>
      <c r="C42" s="14"/>
      <c r="D42" s="14"/>
      <c r="E42" s="14"/>
      <c r="F42" s="14"/>
      <c r="G42" s="14"/>
      <c r="H42" s="14"/>
      <c r="I42" s="14"/>
      <c r="J42" s="14"/>
      <c r="K42" s="14"/>
      <c r="L42" s="14"/>
      <c r="M42" s="14"/>
    </row>
    <row r="43" spans="1:13" x14ac:dyDescent="0.25">
      <c r="A43" s="14"/>
      <c r="B43" s="14"/>
      <c r="C43" s="14"/>
      <c r="D43" s="14"/>
      <c r="E43" s="14"/>
      <c r="F43" s="14"/>
      <c r="G43" s="14"/>
      <c r="H43" s="14"/>
      <c r="I43" s="14"/>
      <c r="J43" s="14"/>
      <c r="K43" s="14"/>
      <c r="L43" s="14"/>
      <c r="M43" s="14"/>
    </row>
    <row r="44" spans="1:13" x14ac:dyDescent="0.25">
      <c r="A44" s="14"/>
      <c r="B44" s="14"/>
      <c r="C44" s="14"/>
      <c r="D44" s="14"/>
      <c r="E44" s="14"/>
      <c r="F44" s="14"/>
      <c r="G44" s="14"/>
      <c r="H44" s="14"/>
      <c r="I44" s="14"/>
      <c r="J44" s="14"/>
      <c r="K44" s="14"/>
      <c r="L44" s="14"/>
      <c r="M44" s="14"/>
    </row>
    <row r="45" spans="1:13" x14ac:dyDescent="0.25">
      <c r="A45" s="14"/>
      <c r="B45" s="14"/>
      <c r="C45" s="14"/>
      <c r="D45" s="14"/>
      <c r="E45" s="14"/>
      <c r="F45" s="14"/>
      <c r="G45" s="14"/>
      <c r="H45" s="14"/>
      <c r="I45" s="14"/>
      <c r="J45" s="14"/>
      <c r="K45" s="14"/>
      <c r="L45" s="14"/>
      <c r="M45" s="14"/>
    </row>
    <row r="46" spans="1:13" x14ac:dyDescent="0.25">
      <c r="A46" s="14"/>
      <c r="B46" s="14"/>
      <c r="C46" s="14"/>
      <c r="D46" s="14"/>
      <c r="E46" s="14"/>
      <c r="F46" s="14"/>
      <c r="G46" s="14"/>
      <c r="H46" s="14"/>
      <c r="I46" s="14"/>
      <c r="J46" s="14"/>
      <c r="K46" s="14"/>
      <c r="L46" s="14"/>
      <c r="M46" s="14"/>
    </row>
    <row r="47" spans="1:13" x14ac:dyDescent="0.25">
      <c r="A47" s="14"/>
      <c r="B47" s="14"/>
      <c r="C47" s="14"/>
      <c r="D47" s="14"/>
      <c r="E47" s="14"/>
      <c r="F47" s="14"/>
      <c r="G47" s="14"/>
      <c r="H47" s="14"/>
      <c r="I47" s="14"/>
      <c r="J47" s="14"/>
      <c r="K47" s="14"/>
      <c r="L47" s="14"/>
      <c r="M47" s="14"/>
    </row>
    <row r="48" spans="1:13" x14ac:dyDescent="0.25">
      <c r="A48" s="14"/>
      <c r="B48" s="14"/>
      <c r="C48" s="14"/>
      <c r="D48" s="14"/>
      <c r="E48" s="14"/>
      <c r="F48" s="14"/>
      <c r="G48" s="14"/>
      <c r="H48" s="14"/>
      <c r="I48" s="14"/>
      <c r="J48" s="14"/>
      <c r="K48" s="14"/>
      <c r="L48" s="14"/>
      <c r="M48" s="14"/>
    </row>
    <row r="49" spans="1:13" x14ac:dyDescent="0.25">
      <c r="A49" s="14"/>
      <c r="B49" s="14"/>
      <c r="C49" s="14"/>
      <c r="D49" s="14"/>
      <c r="E49" s="14"/>
      <c r="F49" s="14"/>
      <c r="G49" s="14"/>
      <c r="H49" s="14"/>
      <c r="I49" s="14"/>
      <c r="J49" s="14"/>
      <c r="K49" s="14"/>
      <c r="L49" s="14"/>
      <c r="M49" s="14"/>
    </row>
    <row r="50" spans="1:13" x14ac:dyDescent="0.25">
      <c r="A50" s="14"/>
      <c r="B50" s="14"/>
      <c r="C50" s="14"/>
      <c r="D50" s="14"/>
      <c r="E50" s="14"/>
      <c r="F50" s="14"/>
      <c r="G50" s="14"/>
      <c r="H50" s="14"/>
      <c r="I50" s="14"/>
      <c r="J50" s="14"/>
      <c r="K50" s="14"/>
      <c r="L50" s="14"/>
      <c r="M50" s="14"/>
    </row>
    <row r="51" spans="1:13" x14ac:dyDescent="0.25">
      <c r="A51" s="14"/>
      <c r="B51" s="14"/>
      <c r="C51" s="14"/>
      <c r="D51" s="14"/>
      <c r="E51" s="14"/>
      <c r="F51" s="14"/>
      <c r="G51" s="14"/>
      <c r="H51" s="14"/>
      <c r="I51" s="14"/>
      <c r="J51" s="14"/>
      <c r="K51" s="14"/>
      <c r="L51" s="14"/>
      <c r="M51" s="14"/>
    </row>
    <row r="52" spans="1:13" x14ac:dyDescent="0.25">
      <c r="A52" s="14"/>
      <c r="B52" s="14"/>
      <c r="C52" s="14"/>
      <c r="D52" s="14"/>
      <c r="E52" s="14"/>
      <c r="F52" s="14"/>
      <c r="G52" s="14"/>
      <c r="H52" s="14"/>
      <c r="I52" s="14"/>
      <c r="J52" s="14"/>
      <c r="K52" s="14"/>
      <c r="L52" s="14"/>
      <c r="M52" s="14"/>
    </row>
    <row r="53" spans="1:13" x14ac:dyDescent="0.25">
      <c r="A53" s="14"/>
      <c r="B53" s="14"/>
      <c r="C53" s="14"/>
      <c r="D53" s="14"/>
      <c r="E53" s="14"/>
      <c r="F53" s="14"/>
      <c r="G53" s="14"/>
      <c r="H53" s="14"/>
      <c r="I53" s="14"/>
      <c r="J53" s="14"/>
      <c r="K53" s="14"/>
      <c r="L53" s="14"/>
      <c r="M53" s="14"/>
    </row>
    <row r="54" spans="1:13" x14ac:dyDescent="0.25">
      <c r="A54" s="14"/>
      <c r="B54" s="14"/>
      <c r="C54" s="14"/>
      <c r="D54" s="14"/>
      <c r="E54" s="14"/>
      <c r="F54" s="14"/>
      <c r="G54" s="14"/>
      <c r="H54" s="14"/>
      <c r="I54" s="14"/>
      <c r="J54" s="14"/>
      <c r="K54" s="14"/>
      <c r="L54" s="14"/>
      <c r="M54" s="14"/>
    </row>
    <row r="55" spans="1:13" x14ac:dyDescent="0.25">
      <c r="A55" s="14"/>
      <c r="B55" s="14"/>
      <c r="C55" s="14"/>
      <c r="D55" s="14"/>
      <c r="E55" s="14"/>
      <c r="F55" s="14"/>
      <c r="G55" s="14"/>
      <c r="H55" s="14"/>
      <c r="I55" s="14"/>
      <c r="J55" s="14"/>
      <c r="K55" s="14"/>
      <c r="L55" s="14"/>
      <c r="M55" s="14"/>
    </row>
    <row r="56" spans="1:13" x14ac:dyDescent="0.25">
      <c r="A56" s="14"/>
      <c r="B56" s="14"/>
      <c r="C56" s="14"/>
      <c r="D56" s="14"/>
      <c r="E56" s="14"/>
      <c r="F56" s="14"/>
      <c r="G56" s="14"/>
      <c r="H56" s="14"/>
      <c r="I56" s="14"/>
      <c r="J56" s="14"/>
      <c r="K56" s="14"/>
      <c r="L56" s="14"/>
      <c r="M56" s="14"/>
    </row>
    <row r="57" spans="1:13" x14ac:dyDescent="0.25">
      <c r="A57" s="14"/>
      <c r="B57" s="14"/>
      <c r="C57" s="14"/>
      <c r="D57" s="14"/>
      <c r="E57" s="14"/>
      <c r="F57" s="14"/>
      <c r="G57" s="14"/>
      <c r="H57" s="14"/>
      <c r="I57" s="14"/>
      <c r="J57" s="14"/>
      <c r="K57" s="14"/>
      <c r="L57" s="14"/>
      <c r="M57" s="14"/>
    </row>
    <row r="58" spans="1:13" x14ac:dyDescent="0.25">
      <c r="A58" s="14"/>
      <c r="B58" s="14"/>
      <c r="C58" s="14"/>
      <c r="D58" s="14"/>
      <c r="E58" s="14"/>
      <c r="F58" s="14"/>
      <c r="G58" s="14"/>
      <c r="H58" s="14"/>
      <c r="I58" s="14"/>
      <c r="J58" s="14"/>
      <c r="K58" s="14"/>
      <c r="L58" s="14"/>
      <c r="M58" s="14"/>
    </row>
    <row r="59" spans="1:13" x14ac:dyDescent="0.25">
      <c r="A59" s="14"/>
      <c r="B59" s="14"/>
      <c r="C59" s="14"/>
      <c r="D59" s="14"/>
      <c r="E59" s="14"/>
      <c r="F59" s="14"/>
      <c r="G59" s="14"/>
      <c r="H59" s="14"/>
      <c r="I59" s="14"/>
      <c r="J59" s="14"/>
      <c r="K59" s="14"/>
      <c r="L59" s="14"/>
      <c r="M59" s="14"/>
    </row>
    <row r="60" spans="1:13" x14ac:dyDescent="0.25">
      <c r="A60" s="14"/>
      <c r="B60" s="14"/>
      <c r="C60" s="14"/>
      <c r="D60" s="14"/>
      <c r="E60" s="14"/>
      <c r="F60" s="14"/>
      <c r="G60" s="14"/>
      <c r="H60" s="14"/>
      <c r="I60" s="14"/>
      <c r="J60" s="14"/>
      <c r="K60" s="14"/>
      <c r="L60" s="14"/>
      <c r="M60" s="14"/>
    </row>
    <row r="61" spans="1:13" x14ac:dyDescent="0.25">
      <c r="A61" s="14"/>
      <c r="B61" s="14"/>
      <c r="C61" s="14"/>
      <c r="D61" s="14"/>
      <c r="E61" s="14"/>
      <c r="F61" s="14"/>
      <c r="G61" s="14"/>
      <c r="H61" s="14"/>
      <c r="I61" s="14"/>
      <c r="J61" s="14"/>
      <c r="K61" s="14"/>
      <c r="L61" s="14"/>
      <c r="M61" s="14"/>
    </row>
    <row r="62" spans="1:13" x14ac:dyDescent="0.25">
      <c r="A62" s="14"/>
      <c r="B62" s="14"/>
      <c r="C62" s="14"/>
      <c r="D62" s="14"/>
      <c r="E62" s="14"/>
      <c r="F62" s="14"/>
      <c r="G62" s="14"/>
      <c r="H62" s="14"/>
      <c r="I62" s="14"/>
      <c r="J62" s="14"/>
      <c r="K62" s="14"/>
      <c r="L62" s="14"/>
      <c r="M62" s="14"/>
    </row>
    <row r="63" spans="1:13" x14ac:dyDescent="0.25">
      <c r="A63" s="14"/>
      <c r="B63" s="14"/>
      <c r="C63" s="14"/>
      <c r="D63" s="14"/>
      <c r="E63" s="14"/>
      <c r="F63" s="14"/>
      <c r="G63" s="14"/>
      <c r="H63" s="14"/>
      <c r="I63" s="14"/>
      <c r="J63" s="14"/>
      <c r="K63" s="14"/>
      <c r="L63" s="14"/>
      <c r="M63" s="14"/>
    </row>
    <row r="64" spans="1:13" x14ac:dyDescent="0.25">
      <c r="A64" s="14"/>
      <c r="B64" s="14"/>
      <c r="C64" s="14"/>
      <c r="D64" s="14"/>
      <c r="E64" s="14"/>
      <c r="F64" s="14"/>
      <c r="G64" s="14"/>
      <c r="H64" s="14"/>
      <c r="I64" s="14"/>
      <c r="J64" s="14"/>
      <c r="K64" s="14"/>
      <c r="L64" s="14"/>
      <c r="M64" s="14"/>
    </row>
    <row r="65" spans="1:13" x14ac:dyDescent="0.25">
      <c r="A65" s="14"/>
      <c r="B65" s="14"/>
      <c r="C65" s="14"/>
      <c r="D65" s="14"/>
      <c r="E65" s="14"/>
      <c r="F65" s="14"/>
      <c r="G65" s="14"/>
      <c r="H65" s="14"/>
      <c r="I65" s="14"/>
      <c r="J65" s="14"/>
      <c r="K65" s="14"/>
      <c r="L65" s="14"/>
      <c r="M65" s="14"/>
    </row>
    <row r="66" spans="1:13" x14ac:dyDescent="0.25">
      <c r="A66" s="14"/>
      <c r="B66" s="14"/>
      <c r="C66" s="14"/>
      <c r="D66" s="14"/>
      <c r="E66" s="14"/>
      <c r="F66" s="14"/>
      <c r="G66" s="14"/>
      <c r="H66" s="14"/>
      <c r="I66" s="14"/>
      <c r="J66" s="14"/>
      <c r="K66" s="14"/>
      <c r="L66" s="14"/>
      <c r="M66" s="14"/>
    </row>
    <row r="67" spans="1:13" x14ac:dyDescent="0.25">
      <c r="A67" s="14"/>
      <c r="B67" s="14"/>
      <c r="C67" s="14"/>
      <c r="D67" s="14"/>
      <c r="E67" s="14"/>
      <c r="F67" s="14"/>
      <c r="G67" s="14"/>
      <c r="H67" s="14"/>
      <c r="I67" s="14"/>
      <c r="J67" s="14"/>
      <c r="K67" s="14"/>
      <c r="L67" s="14"/>
      <c r="M67" s="14"/>
    </row>
    <row r="68" spans="1:13" x14ac:dyDescent="0.25">
      <c r="A68" s="14"/>
      <c r="B68" s="14"/>
      <c r="C68" s="14"/>
      <c r="D68" s="14"/>
      <c r="E68" s="14"/>
      <c r="F68" s="14"/>
      <c r="G68" s="14"/>
      <c r="H68" s="14"/>
      <c r="I68" s="14"/>
      <c r="J68" s="14"/>
      <c r="K68" s="14"/>
      <c r="L68" s="14"/>
      <c r="M68" s="14"/>
    </row>
    <row r="69" spans="1:13" x14ac:dyDescent="0.25">
      <c r="A69" s="14"/>
      <c r="B69" s="14"/>
      <c r="C69" s="14"/>
      <c r="D69" s="14"/>
      <c r="E69" s="14"/>
      <c r="F69" s="14"/>
      <c r="G69" s="14"/>
      <c r="H69" s="14"/>
      <c r="I69" s="14"/>
      <c r="J69" s="14"/>
      <c r="K69" s="14"/>
      <c r="L69" s="14"/>
      <c r="M69" s="14"/>
    </row>
    <row r="70" spans="1:13" x14ac:dyDescent="0.25">
      <c r="A70" s="14"/>
      <c r="B70" s="14"/>
      <c r="C70" s="14"/>
      <c r="D70" s="14"/>
      <c r="E70" s="14"/>
      <c r="F70" s="14"/>
      <c r="G70" s="14"/>
      <c r="H70" s="14"/>
      <c r="I70" s="14"/>
      <c r="J70" s="14"/>
      <c r="K70" s="14"/>
      <c r="L70" s="14"/>
      <c r="M70" s="14"/>
    </row>
    <row r="71" spans="1:13" x14ac:dyDescent="0.25">
      <c r="A71" s="14"/>
      <c r="B71" s="14"/>
      <c r="C71" s="14"/>
      <c r="D71" s="14"/>
      <c r="E71" s="14"/>
      <c r="F71" s="14"/>
      <c r="G71" s="14"/>
      <c r="H71" s="14"/>
      <c r="I71" s="14"/>
      <c r="J71" s="14"/>
      <c r="K71" s="14"/>
      <c r="L71" s="14"/>
      <c r="M71" s="14"/>
    </row>
    <row r="72" spans="1:13" x14ac:dyDescent="0.25">
      <c r="A72" s="14"/>
      <c r="B72" s="14"/>
      <c r="C72" s="14"/>
      <c r="D72" s="14"/>
      <c r="E72" s="14"/>
      <c r="F72" s="14"/>
      <c r="G72" s="14"/>
      <c r="H72" s="14"/>
      <c r="I72" s="14"/>
      <c r="J72" s="14"/>
      <c r="K72" s="14"/>
      <c r="L72" s="14"/>
      <c r="M72" s="14"/>
    </row>
  </sheetData>
  <mergeCells count="4">
    <mergeCell ref="B2:B10"/>
    <mergeCell ref="L2:L10"/>
    <mergeCell ref="M2:M10"/>
    <mergeCell ref="M11:M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opLeftCell="B1" zoomScale="80" zoomScaleNormal="80" zoomScaleSheetLayoutView="80" workbookViewId="0">
      <selection activeCell="K7" sqref="K7"/>
    </sheetView>
  </sheetViews>
  <sheetFormatPr baseColWidth="10" defaultColWidth="11.42578125" defaultRowHeight="14.25" x14ac:dyDescent="0.2"/>
  <cols>
    <col min="1" max="1" width="22.28515625" style="208" hidden="1" customWidth="1"/>
    <col min="2" max="2" width="21.7109375" style="208" customWidth="1"/>
    <col min="3" max="3" width="33.7109375" style="208" customWidth="1"/>
    <col min="4" max="4" width="24" style="208" customWidth="1"/>
    <col min="5" max="5" width="15.5703125" style="208" customWidth="1"/>
    <col min="6" max="6" width="15.28515625" style="208" customWidth="1"/>
    <col min="7" max="7" width="19.28515625" style="208" customWidth="1"/>
    <col min="8" max="9" width="47" style="208" customWidth="1"/>
    <col min="10" max="10" width="14.7109375" style="230" customWidth="1"/>
    <col min="11" max="11" width="14.28515625" style="223" customWidth="1"/>
    <col min="12" max="12" width="18.7109375" style="208" customWidth="1"/>
    <col min="13" max="16384" width="11.42578125" style="208"/>
  </cols>
  <sheetData>
    <row r="1" spans="1:12" ht="26.25" thickBot="1" x14ac:dyDescent="0.25">
      <c r="A1" s="207" t="s">
        <v>498</v>
      </c>
      <c r="B1" s="214" t="s">
        <v>396</v>
      </c>
      <c r="C1" s="215" t="s">
        <v>499</v>
      </c>
      <c r="D1" s="215" t="s">
        <v>500</v>
      </c>
      <c r="E1" s="215" t="s">
        <v>350</v>
      </c>
      <c r="F1" s="215" t="s">
        <v>399</v>
      </c>
      <c r="G1" s="215" t="s">
        <v>501</v>
      </c>
      <c r="H1" s="216" t="s">
        <v>444</v>
      </c>
      <c r="I1" s="216" t="s">
        <v>502</v>
      </c>
      <c r="J1" s="216" t="s">
        <v>704</v>
      </c>
      <c r="K1" s="216" t="s">
        <v>350</v>
      </c>
      <c r="L1" s="216" t="s">
        <v>442</v>
      </c>
    </row>
    <row r="2" spans="1:12" ht="32.25" customHeight="1" thickBot="1" x14ac:dyDescent="0.25">
      <c r="A2" s="506" t="s">
        <v>503</v>
      </c>
      <c r="B2" s="507" t="s">
        <v>504</v>
      </c>
      <c r="C2" s="504" t="s">
        <v>505</v>
      </c>
      <c r="D2" s="504" t="s">
        <v>506</v>
      </c>
      <c r="E2" s="504" t="s">
        <v>407</v>
      </c>
      <c r="F2" s="505">
        <v>10</v>
      </c>
      <c r="G2" s="503">
        <v>745595766.23065734</v>
      </c>
      <c r="H2" s="209" t="s">
        <v>507</v>
      </c>
      <c r="I2" s="209"/>
      <c r="J2" s="229">
        <v>1</v>
      </c>
      <c r="K2" s="224" t="s">
        <v>508</v>
      </c>
      <c r="L2" s="190"/>
    </row>
    <row r="3" spans="1:12" ht="15" thickBot="1" x14ac:dyDescent="0.25">
      <c r="A3" s="506"/>
      <c r="B3" s="507"/>
      <c r="C3" s="504"/>
      <c r="D3" s="504"/>
      <c r="E3" s="504"/>
      <c r="F3" s="505"/>
      <c r="G3" s="503"/>
      <c r="H3" s="209" t="s">
        <v>509</v>
      </c>
      <c r="I3" s="209"/>
      <c r="J3" s="229">
        <v>1</v>
      </c>
      <c r="K3" s="224" t="s">
        <v>508</v>
      </c>
      <c r="L3" s="190"/>
    </row>
    <row r="4" spans="1:12" ht="29.25" thickBot="1" x14ac:dyDescent="0.25">
      <c r="A4" s="506"/>
      <c r="B4" s="507"/>
      <c r="C4" s="504"/>
      <c r="D4" s="504"/>
      <c r="E4" s="504"/>
      <c r="F4" s="505"/>
      <c r="G4" s="503"/>
      <c r="H4" s="209" t="s">
        <v>510</v>
      </c>
      <c r="I4" s="209" t="s">
        <v>511</v>
      </c>
      <c r="J4" s="310">
        <v>4</v>
      </c>
      <c r="K4" s="224" t="s">
        <v>508</v>
      </c>
      <c r="L4" s="190"/>
    </row>
    <row r="5" spans="1:12" ht="43.5" thickBot="1" x14ac:dyDescent="0.25">
      <c r="A5" s="506"/>
      <c r="B5" s="507"/>
      <c r="C5" s="504"/>
      <c r="D5" s="504"/>
      <c r="E5" s="504"/>
      <c r="F5" s="505"/>
      <c r="G5" s="503"/>
      <c r="H5" s="209" t="s">
        <v>512</v>
      </c>
      <c r="I5" s="209" t="s">
        <v>513</v>
      </c>
      <c r="J5" s="229">
        <v>11</v>
      </c>
      <c r="K5" s="224" t="s">
        <v>508</v>
      </c>
      <c r="L5" s="190"/>
    </row>
    <row r="6" spans="1:12" ht="29.25" thickBot="1" x14ac:dyDescent="0.25">
      <c r="A6" s="506"/>
      <c r="B6" s="507"/>
      <c r="C6" s="504"/>
      <c r="D6" s="504"/>
      <c r="E6" s="504"/>
      <c r="F6" s="505"/>
      <c r="G6" s="503"/>
      <c r="H6" s="209" t="s">
        <v>514</v>
      </c>
      <c r="I6" s="209"/>
      <c r="J6" s="229">
        <v>1</v>
      </c>
      <c r="K6" s="224" t="s">
        <v>508</v>
      </c>
      <c r="L6" s="190"/>
    </row>
    <row r="7" spans="1:12" ht="44.25" customHeight="1" thickBot="1" x14ac:dyDescent="0.25">
      <c r="A7" s="506"/>
      <c r="B7" s="507"/>
      <c r="C7" s="504"/>
      <c r="D7" s="504"/>
      <c r="E7" s="504"/>
      <c r="F7" s="505"/>
      <c r="G7" s="503"/>
      <c r="H7" s="209" t="s">
        <v>515</v>
      </c>
      <c r="I7" s="209" t="s">
        <v>516</v>
      </c>
      <c r="J7" s="310">
        <v>2</v>
      </c>
      <c r="K7" s="224" t="s">
        <v>508</v>
      </c>
      <c r="L7" s="190"/>
    </row>
    <row r="8" spans="1:12" ht="15" thickBot="1" x14ac:dyDescent="0.25">
      <c r="A8" s="506"/>
      <c r="B8" s="507"/>
      <c r="C8" s="504"/>
      <c r="D8" s="504"/>
      <c r="E8" s="504"/>
      <c r="F8" s="505"/>
      <c r="G8" s="503"/>
      <c r="H8" s="209" t="s">
        <v>517</v>
      </c>
      <c r="I8" s="209"/>
      <c r="J8" s="229">
        <v>1</v>
      </c>
      <c r="K8" s="224" t="s">
        <v>508</v>
      </c>
      <c r="L8" s="190"/>
    </row>
    <row r="9" spans="1:12" ht="29.25" thickBot="1" x14ac:dyDescent="0.25">
      <c r="A9" s="506"/>
      <c r="B9" s="507"/>
      <c r="C9" s="504"/>
      <c r="D9" s="504"/>
      <c r="E9" s="504"/>
      <c r="F9" s="505"/>
      <c r="G9" s="503"/>
      <c r="H9" s="209" t="s">
        <v>518</v>
      </c>
      <c r="I9" s="209"/>
      <c r="J9" s="229">
        <v>1</v>
      </c>
      <c r="K9" s="224" t="s">
        <v>508</v>
      </c>
      <c r="L9" s="190"/>
    </row>
    <row r="10" spans="1:12" ht="72" thickBot="1" x14ac:dyDescent="0.25">
      <c r="A10" s="506"/>
      <c r="B10" s="507"/>
      <c r="C10" s="504"/>
      <c r="D10" s="504"/>
      <c r="E10" s="504"/>
      <c r="F10" s="505"/>
      <c r="G10" s="503"/>
      <c r="H10" s="209" t="s">
        <v>519</v>
      </c>
      <c r="I10" s="209"/>
      <c r="J10" s="229">
        <v>1</v>
      </c>
      <c r="K10" s="224" t="s">
        <v>508</v>
      </c>
      <c r="L10" s="190"/>
    </row>
    <row r="11" spans="1:12" ht="43.5" thickBot="1" x14ac:dyDescent="0.25">
      <c r="A11" s="506"/>
      <c r="B11" s="507"/>
      <c r="C11" s="504"/>
      <c r="D11" s="504"/>
      <c r="E11" s="504"/>
      <c r="F11" s="505"/>
      <c r="G11" s="503"/>
      <c r="H11" s="209" t="s">
        <v>520</v>
      </c>
      <c r="I11" s="209" t="s">
        <v>521</v>
      </c>
      <c r="J11" s="310">
        <v>14</v>
      </c>
      <c r="K11" s="224" t="s">
        <v>508</v>
      </c>
      <c r="L11" s="190"/>
    </row>
    <row r="12" spans="1:12" ht="15" thickBot="1" x14ac:dyDescent="0.25">
      <c r="A12" s="506"/>
      <c r="B12" s="507"/>
      <c r="C12" s="504"/>
      <c r="D12" s="504"/>
      <c r="E12" s="504"/>
      <c r="F12" s="505"/>
      <c r="G12" s="503"/>
      <c r="H12" s="209" t="s">
        <v>522</v>
      </c>
      <c r="I12" s="209"/>
      <c r="J12" s="229">
        <v>1</v>
      </c>
      <c r="K12" s="224" t="s">
        <v>508</v>
      </c>
      <c r="L12" s="190"/>
    </row>
    <row r="13" spans="1:12" ht="43.5" thickBot="1" x14ac:dyDescent="0.25">
      <c r="A13" s="506"/>
      <c r="B13" s="507"/>
      <c r="C13" s="504"/>
      <c r="D13" s="504"/>
      <c r="E13" s="504"/>
      <c r="F13" s="505"/>
      <c r="G13" s="503"/>
      <c r="H13" s="209" t="s">
        <v>523</v>
      </c>
      <c r="I13" s="209"/>
      <c r="J13" s="229">
        <v>10</v>
      </c>
      <c r="K13" s="224" t="s">
        <v>508</v>
      </c>
      <c r="L13" s="190"/>
    </row>
    <row r="14" spans="1:12" ht="15" thickBot="1" x14ac:dyDescent="0.25">
      <c r="A14" s="506"/>
      <c r="B14" s="507"/>
      <c r="C14" s="504"/>
      <c r="D14" s="504"/>
      <c r="E14" s="504"/>
      <c r="F14" s="505"/>
      <c r="G14" s="503"/>
      <c r="H14" s="209" t="s">
        <v>524</v>
      </c>
      <c r="I14" s="209"/>
      <c r="J14" s="229">
        <v>1</v>
      </c>
      <c r="K14" s="224" t="s">
        <v>508</v>
      </c>
      <c r="L14" s="190"/>
    </row>
    <row r="15" spans="1:12" ht="29.25" thickBot="1" x14ac:dyDescent="0.25">
      <c r="A15" s="506"/>
      <c r="B15" s="507"/>
      <c r="C15" s="504"/>
      <c r="D15" s="504"/>
      <c r="E15" s="504"/>
      <c r="F15" s="505"/>
      <c r="G15" s="503"/>
      <c r="H15" s="209" t="s">
        <v>525</v>
      </c>
      <c r="I15" s="209" t="s">
        <v>526</v>
      </c>
      <c r="J15" s="310">
        <v>3</v>
      </c>
      <c r="K15" s="224" t="s">
        <v>508</v>
      </c>
      <c r="L15" s="190"/>
    </row>
    <row r="16" spans="1:12" ht="43.5" thickBot="1" x14ac:dyDescent="0.25">
      <c r="A16" s="506"/>
      <c r="B16" s="507"/>
      <c r="C16" s="504"/>
      <c r="D16" s="504"/>
      <c r="E16" s="504"/>
      <c r="F16" s="505"/>
      <c r="G16" s="503"/>
      <c r="H16" s="209" t="s">
        <v>527</v>
      </c>
      <c r="I16" s="209"/>
      <c r="J16" s="310">
        <v>1</v>
      </c>
      <c r="K16" s="224" t="s">
        <v>508</v>
      </c>
      <c r="L16" s="190"/>
    </row>
    <row r="17" spans="1:12" ht="57.75" thickBot="1" x14ac:dyDescent="0.25">
      <c r="A17" s="506"/>
      <c r="B17" s="507"/>
      <c r="C17" s="504"/>
      <c r="D17" s="504"/>
      <c r="E17" s="504"/>
      <c r="F17" s="505"/>
      <c r="G17" s="503"/>
      <c r="H17" s="209" t="s">
        <v>528</v>
      </c>
      <c r="I17" s="209"/>
      <c r="J17" s="229">
        <v>2</v>
      </c>
      <c r="K17" s="224" t="s">
        <v>508</v>
      </c>
      <c r="L17" s="190"/>
    </row>
    <row r="18" spans="1:12" ht="29.25" thickBot="1" x14ac:dyDescent="0.25">
      <c r="A18" s="506"/>
      <c r="B18" s="507"/>
      <c r="C18" s="504" t="s">
        <v>529</v>
      </c>
      <c r="D18" s="504" t="s">
        <v>530</v>
      </c>
      <c r="E18" s="504" t="s">
        <v>531</v>
      </c>
      <c r="F18" s="505">
        <v>100</v>
      </c>
      <c r="G18" s="503">
        <v>1364875515.5954833</v>
      </c>
      <c r="H18" s="209" t="s">
        <v>532</v>
      </c>
      <c r="I18" s="209"/>
      <c r="J18" s="229">
        <v>2</v>
      </c>
      <c r="K18" s="224" t="s">
        <v>508</v>
      </c>
      <c r="L18" s="190"/>
    </row>
    <row r="19" spans="1:12" ht="57.75" thickBot="1" x14ac:dyDescent="0.25">
      <c r="A19" s="506"/>
      <c r="B19" s="507"/>
      <c r="C19" s="504"/>
      <c r="D19" s="504"/>
      <c r="E19" s="504"/>
      <c r="F19" s="505"/>
      <c r="G19" s="503"/>
      <c r="H19" s="209" t="s">
        <v>533</v>
      </c>
      <c r="I19" s="209" t="s">
        <v>534</v>
      </c>
      <c r="J19" s="312">
        <v>11</v>
      </c>
      <c r="K19" s="224" t="s">
        <v>535</v>
      </c>
      <c r="L19" s="190"/>
    </row>
    <row r="20" spans="1:12" ht="29.25" thickBot="1" x14ac:dyDescent="0.25">
      <c r="A20" s="506"/>
      <c r="B20" s="507"/>
      <c r="C20" s="504"/>
      <c r="D20" s="504"/>
      <c r="E20" s="504"/>
      <c r="F20" s="505"/>
      <c r="G20" s="503"/>
      <c r="H20" s="209" t="s">
        <v>536</v>
      </c>
      <c r="I20" s="209"/>
      <c r="J20" s="229">
        <v>4</v>
      </c>
      <c r="K20" s="224" t="s">
        <v>508</v>
      </c>
      <c r="L20" s="190"/>
    </row>
    <row r="21" spans="1:12" ht="43.5" thickBot="1" x14ac:dyDescent="0.25">
      <c r="A21" s="506"/>
      <c r="B21" s="507"/>
      <c r="C21" s="504"/>
      <c r="D21" s="504"/>
      <c r="E21" s="504"/>
      <c r="F21" s="505"/>
      <c r="G21" s="503"/>
      <c r="H21" s="209" t="s">
        <v>537</v>
      </c>
      <c r="I21" s="209" t="s">
        <v>538</v>
      </c>
      <c r="J21" s="229">
        <v>100</v>
      </c>
      <c r="K21" s="224" t="s">
        <v>539</v>
      </c>
      <c r="L21" s="190"/>
    </row>
    <row r="22" spans="1:12" ht="29.25" thickBot="1" x14ac:dyDescent="0.25">
      <c r="A22" s="506"/>
      <c r="B22" s="507"/>
      <c r="C22" s="504"/>
      <c r="D22" s="504"/>
      <c r="E22" s="504"/>
      <c r="F22" s="505"/>
      <c r="G22" s="503"/>
      <c r="H22" s="209" t="s">
        <v>540</v>
      </c>
      <c r="I22" s="209"/>
      <c r="J22" s="229">
        <v>100</v>
      </c>
      <c r="K22" s="224" t="s">
        <v>539</v>
      </c>
      <c r="L22" s="190"/>
    </row>
    <row r="23" spans="1:12" ht="29.25" thickBot="1" x14ac:dyDescent="0.25">
      <c r="A23" s="506"/>
      <c r="B23" s="507"/>
      <c r="C23" s="504"/>
      <c r="D23" s="504"/>
      <c r="E23" s="504"/>
      <c r="F23" s="505"/>
      <c r="G23" s="503"/>
      <c r="H23" s="209" t="s">
        <v>541</v>
      </c>
      <c r="I23" s="209" t="s">
        <v>542</v>
      </c>
      <c r="J23" s="312">
        <v>2</v>
      </c>
      <c r="K23" s="224" t="s">
        <v>508</v>
      </c>
      <c r="L23" s="190"/>
    </row>
    <row r="24" spans="1:12" ht="29.25" thickBot="1" x14ac:dyDescent="0.25">
      <c r="A24" s="506"/>
      <c r="B24" s="507"/>
      <c r="C24" s="504"/>
      <c r="D24" s="504"/>
      <c r="E24" s="504"/>
      <c r="F24" s="505"/>
      <c r="G24" s="503"/>
      <c r="H24" s="209" t="s">
        <v>543</v>
      </c>
      <c r="I24" s="209"/>
      <c r="J24" s="229">
        <v>100</v>
      </c>
      <c r="K24" s="224" t="s">
        <v>539</v>
      </c>
      <c r="L24" s="190"/>
    </row>
    <row r="25" spans="1:12" ht="100.5" thickBot="1" x14ac:dyDescent="0.25">
      <c r="A25" s="506"/>
      <c r="B25" s="507"/>
      <c r="C25" s="504"/>
      <c r="D25" s="504"/>
      <c r="E25" s="504"/>
      <c r="F25" s="505"/>
      <c r="G25" s="503"/>
      <c r="H25" s="311" t="s">
        <v>544</v>
      </c>
      <c r="I25" s="311"/>
      <c r="J25" s="229">
        <v>100</v>
      </c>
      <c r="K25" s="224" t="s">
        <v>539</v>
      </c>
      <c r="L25" s="190"/>
    </row>
    <row r="26" spans="1:12" ht="29.25" thickBot="1" x14ac:dyDescent="0.25">
      <c r="A26" s="506"/>
      <c r="B26" s="507"/>
      <c r="C26" s="504"/>
      <c r="D26" s="504"/>
      <c r="E26" s="504"/>
      <c r="F26" s="505"/>
      <c r="G26" s="503"/>
      <c r="H26" s="210" t="s">
        <v>545</v>
      </c>
      <c r="I26" s="210"/>
      <c r="J26" s="211">
        <v>3</v>
      </c>
      <c r="K26" s="225" t="s">
        <v>546</v>
      </c>
      <c r="L26" s="190"/>
    </row>
    <row r="27" spans="1:12" ht="43.5" thickBot="1" x14ac:dyDescent="0.25">
      <c r="A27" s="506"/>
      <c r="B27" s="507"/>
      <c r="C27" s="504"/>
      <c r="D27" s="504"/>
      <c r="E27" s="504"/>
      <c r="F27" s="505"/>
      <c r="G27" s="503"/>
      <c r="H27" s="212" t="s">
        <v>547</v>
      </c>
      <c r="I27" s="212"/>
      <c r="J27" s="348">
        <v>4</v>
      </c>
      <c r="K27" s="226" t="s">
        <v>548</v>
      </c>
      <c r="L27" s="342" t="s">
        <v>549</v>
      </c>
    </row>
    <row r="28" spans="1:12" ht="43.5" thickBot="1" x14ac:dyDescent="0.25">
      <c r="A28" s="506"/>
      <c r="B28" s="507"/>
      <c r="C28" s="504"/>
      <c r="D28" s="504"/>
      <c r="E28" s="504"/>
      <c r="F28" s="505"/>
      <c r="G28" s="503"/>
      <c r="H28" s="209" t="s">
        <v>550</v>
      </c>
      <c r="I28" s="209"/>
      <c r="J28" s="213">
        <v>1</v>
      </c>
      <c r="K28" s="224" t="s">
        <v>551</v>
      </c>
      <c r="L28" s="190"/>
    </row>
    <row r="29" spans="1:12" ht="29.25" thickBot="1" x14ac:dyDescent="0.25">
      <c r="A29" s="506"/>
      <c r="B29" s="507"/>
      <c r="C29" s="504"/>
      <c r="D29" s="504"/>
      <c r="E29" s="504"/>
      <c r="F29" s="505"/>
      <c r="G29" s="503"/>
      <c r="H29" s="209" t="s">
        <v>552</v>
      </c>
      <c r="I29" s="209"/>
      <c r="J29" s="213">
        <v>100</v>
      </c>
      <c r="K29" s="224" t="s">
        <v>553</v>
      </c>
      <c r="L29" s="190"/>
    </row>
    <row r="30" spans="1:12" ht="43.5" thickBot="1" x14ac:dyDescent="0.25">
      <c r="A30" s="506"/>
      <c r="B30" s="507"/>
      <c r="C30" s="504"/>
      <c r="D30" s="504"/>
      <c r="E30" s="504"/>
      <c r="F30" s="505"/>
      <c r="G30" s="503"/>
      <c r="H30" s="209" t="s">
        <v>554</v>
      </c>
      <c r="I30" s="209"/>
      <c r="J30" s="213">
        <v>100</v>
      </c>
      <c r="K30" s="224" t="s">
        <v>553</v>
      </c>
      <c r="L30" s="190"/>
    </row>
    <row r="31" spans="1:12" ht="57.75" thickBot="1" x14ac:dyDescent="0.25">
      <c r="A31" s="506"/>
      <c r="B31" s="507"/>
      <c r="C31" s="504"/>
      <c r="D31" s="504"/>
      <c r="E31" s="504"/>
      <c r="F31" s="505"/>
      <c r="G31" s="503"/>
      <c r="H31" s="209" t="s">
        <v>555</v>
      </c>
      <c r="I31" s="209"/>
      <c r="J31" s="213">
        <v>100</v>
      </c>
      <c r="K31" s="224" t="s">
        <v>556</v>
      </c>
      <c r="L31" s="190"/>
    </row>
    <row r="32" spans="1:12" ht="57.75" thickBot="1" x14ac:dyDescent="0.25">
      <c r="A32" s="506"/>
      <c r="B32" s="507"/>
      <c r="C32" s="504"/>
      <c r="D32" s="504"/>
      <c r="E32" s="504"/>
      <c r="F32" s="505"/>
      <c r="G32" s="503"/>
      <c r="H32" s="209" t="s">
        <v>557</v>
      </c>
      <c r="I32" s="209"/>
      <c r="J32" s="213">
        <v>100</v>
      </c>
      <c r="K32" s="224" t="s">
        <v>558</v>
      </c>
      <c r="L32" s="190"/>
    </row>
    <row r="33" spans="1:12" ht="43.5" thickBot="1" x14ac:dyDescent="0.25">
      <c r="A33" s="506"/>
      <c r="B33" s="507"/>
      <c r="C33" s="504"/>
      <c r="D33" s="504"/>
      <c r="E33" s="504"/>
      <c r="F33" s="505"/>
      <c r="G33" s="503"/>
      <c r="H33" s="209" t="s">
        <v>559</v>
      </c>
      <c r="I33" s="209"/>
      <c r="J33" s="213">
        <v>100</v>
      </c>
      <c r="K33" s="224" t="s">
        <v>560</v>
      </c>
      <c r="L33" s="190"/>
    </row>
    <row r="34" spans="1:12" ht="29.25" thickBot="1" x14ac:dyDescent="0.25">
      <c r="A34" s="506"/>
      <c r="B34" s="507"/>
      <c r="C34" s="504"/>
      <c r="D34" s="504"/>
      <c r="E34" s="504"/>
      <c r="F34" s="505"/>
      <c r="G34" s="503"/>
      <c r="H34" s="209" t="s">
        <v>561</v>
      </c>
      <c r="I34" s="209"/>
      <c r="J34" s="213">
        <v>100</v>
      </c>
      <c r="K34" s="224" t="s">
        <v>562</v>
      </c>
      <c r="L34" s="190"/>
    </row>
    <row r="35" spans="1:12" ht="59.25" customHeight="1" thickBot="1" x14ac:dyDescent="0.25">
      <c r="A35" s="506"/>
      <c r="B35" s="507"/>
      <c r="C35" s="504"/>
      <c r="D35" s="504" t="s">
        <v>563</v>
      </c>
      <c r="E35" s="504" t="s">
        <v>407</v>
      </c>
      <c r="F35" s="505">
        <v>3</v>
      </c>
      <c r="G35" s="503">
        <v>335867937.10093606</v>
      </c>
      <c r="H35" s="209" t="s">
        <v>564</v>
      </c>
      <c r="I35" s="209"/>
      <c r="J35" s="229">
        <v>1</v>
      </c>
      <c r="K35" s="224" t="s">
        <v>565</v>
      </c>
      <c r="L35" s="190"/>
    </row>
    <row r="36" spans="1:12" ht="72" thickBot="1" x14ac:dyDescent="0.25">
      <c r="A36" s="506"/>
      <c r="B36" s="507"/>
      <c r="C36" s="504"/>
      <c r="D36" s="504"/>
      <c r="E36" s="504"/>
      <c r="F36" s="505"/>
      <c r="G36" s="503"/>
      <c r="H36" s="209" t="s">
        <v>566</v>
      </c>
      <c r="I36" s="209"/>
      <c r="J36" s="229">
        <v>1</v>
      </c>
      <c r="K36" s="224" t="s">
        <v>567</v>
      </c>
      <c r="L36" s="190"/>
    </row>
    <row r="37" spans="1:12" ht="57.75" thickBot="1" x14ac:dyDescent="0.25">
      <c r="A37" s="506"/>
      <c r="B37" s="507"/>
      <c r="C37" s="504"/>
      <c r="D37" s="504"/>
      <c r="E37" s="504"/>
      <c r="F37" s="505"/>
      <c r="G37" s="503"/>
      <c r="H37" s="209" t="s">
        <v>568</v>
      </c>
      <c r="I37" s="209"/>
      <c r="J37" s="229">
        <v>100</v>
      </c>
      <c r="K37" s="224" t="s">
        <v>539</v>
      </c>
      <c r="L37" s="190"/>
    </row>
    <row r="38" spans="1:12" ht="90.75" customHeight="1" thickBot="1" x14ac:dyDescent="0.25">
      <c r="A38" s="506"/>
      <c r="B38" s="507"/>
      <c r="C38" s="504" t="s">
        <v>569</v>
      </c>
      <c r="D38" s="504" t="s">
        <v>570</v>
      </c>
      <c r="E38" s="504" t="s">
        <v>407</v>
      </c>
      <c r="F38" s="505">
        <v>4</v>
      </c>
      <c r="G38" s="503">
        <v>550898158.18747461</v>
      </c>
      <c r="H38" s="231" t="s">
        <v>571</v>
      </c>
      <c r="I38" s="231"/>
      <c r="J38" s="202">
        <v>2</v>
      </c>
      <c r="K38" s="227" t="s">
        <v>572</v>
      </c>
      <c r="L38" s="190"/>
    </row>
    <row r="39" spans="1:12" ht="43.5" thickBot="1" x14ac:dyDescent="0.25">
      <c r="A39" s="506"/>
      <c r="B39" s="507"/>
      <c r="C39" s="504"/>
      <c r="D39" s="504"/>
      <c r="E39" s="504"/>
      <c r="F39" s="505"/>
      <c r="G39" s="503"/>
      <c r="H39" s="232" t="s">
        <v>573</v>
      </c>
      <c r="I39" s="232"/>
      <c r="J39" s="202">
        <v>1</v>
      </c>
      <c r="K39" s="227" t="s">
        <v>574</v>
      </c>
      <c r="L39" s="190"/>
    </row>
    <row r="40" spans="1:12" ht="72" thickBot="1" x14ac:dyDescent="0.25">
      <c r="A40" s="506"/>
      <c r="B40" s="507"/>
      <c r="C40" s="504"/>
      <c r="D40" s="504"/>
      <c r="E40" s="504"/>
      <c r="F40" s="505"/>
      <c r="G40" s="503"/>
      <c r="H40" s="231" t="s">
        <v>575</v>
      </c>
      <c r="I40" s="231"/>
      <c r="J40" s="202">
        <v>1</v>
      </c>
      <c r="K40" s="227" t="s">
        <v>576</v>
      </c>
      <c r="L40" s="190"/>
    </row>
    <row r="41" spans="1:12" ht="39" thickBot="1" x14ac:dyDescent="0.25">
      <c r="A41" s="506"/>
      <c r="B41" s="507"/>
      <c r="C41" s="504"/>
      <c r="D41" s="504"/>
      <c r="E41" s="504"/>
      <c r="F41" s="505"/>
      <c r="G41" s="503"/>
      <c r="H41" s="232" t="s">
        <v>577</v>
      </c>
      <c r="I41" s="232"/>
      <c r="J41" s="202">
        <v>1</v>
      </c>
      <c r="K41" s="227" t="s">
        <v>578</v>
      </c>
      <c r="L41" s="342" t="s">
        <v>579</v>
      </c>
    </row>
    <row r="42" spans="1:12" ht="43.5" thickBot="1" x14ac:dyDescent="0.25">
      <c r="A42" s="506"/>
      <c r="B42" s="507"/>
      <c r="C42" s="504"/>
      <c r="D42" s="504"/>
      <c r="E42" s="504"/>
      <c r="F42" s="505"/>
      <c r="G42" s="503"/>
      <c r="H42" s="232" t="s">
        <v>580</v>
      </c>
      <c r="I42" s="232"/>
      <c r="J42" s="203">
        <v>1</v>
      </c>
      <c r="K42" s="227" t="s">
        <v>581</v>
      </c>
      <c r="L42" s="190"/>
    </row>
    <row r="43" spans="1:12" ht="29.25" thickBot="1" x14ac:dyDescent="0.25">
      <c r="A43" s="506"/>
      <c r="B43" s="507"/>
      <c r="C43" s="504"/>
      <c r="D43" s="504" t="s">
        <v>582</v>
      </c>
      <c r="E43" s="504" t="s">
        <v>583</v>
      </c>
      <c r="F43" s="505">
        <v>10000</v>
      </c>
      <c r="G43" s="503">
        <f>5689371566.65449-1000000000</f>
        <v>4689371566.6544905</v>
      </c>
      <c r="H43" s="232" t="s">
        <v>584</v>
      </c>
      <c r="I43" s="232"/>
      <c r="J43" s="349">
        <v>1</v>
      </c>
      <c r="K43" s="228" t="s">
        <v>585</v>
      </c>
      <c r="L43" s="190"/>
    </row>
    <row r="44" spans="1:12" ht="29.25" thickBot="1" x14ac:dyDescent="0.25">
      <c r="A44" s="506"/>
      <c r="B44" s="507"/>
      <c r="C44" s="504"/>
      <c r="D44" s="504"/>
      <c r="E44" s="504"/>
      <c r="F44" s="505"/>
      <c r="G44" s="503"/>
      <c r="H44" s="232" t="s">
        <v>586</v>
      </c>
      <c r="I44" s="232"/>
      <c r="J44" s="349">
        <v>4</v>
      </c>
      <c r="K44" s="228" t="s">
        <v>587</v>
      </c>
      <c r="L44" s="190"/>
    </row>
    <row r="45" spans="1:12" ht="29.25" thickBot="1" x14ac:dyDescent="0.25">
      <c r="A45" s="506"/>
      <c r="B45" s="507"/>
      <c r="C45" s="504"/>
      <c r="D45" s="504" t="s">
        <v>588</v>
      </c>
      <c r="E45" s="504" t="s">
        <v>583</v>
      </c>
      <c r="F45" s="505">
        <v>15</v>
      </c>
      <c r="G45" s="503">
        <f>3638924814.23096-1000000000</f>
        <v>2638924814.2309599</v>
      </c>
      <c r="H45" s="232" t="s">
        <v>589</v>
      </c>
      <c r="I45" s="232"/>
      <c r="J45" s="229">
        <v>70</v>
      </c>
      <c r="K45" s="224" t="s">
        <v>590</v>
      </c>
      <c r="L45" s="190"/>
    </row>
    <row r="46" spans="1:12" ht="29.25" thickBot="1" x14ac:dyDescent="0.25">
      <c r="A46" s="506"/>
      <c r="B46" s="507"/>
      <c r="C46" s="504"/>
      <c r="D46" s="504"/>
      <c r="E46" s="504"/>
      <c r="F46" s="505"/>
      <c r="G46" s="503"/>
      <c r="H46" s="232" t="s">
        <v>591</v>
      </c>
      <c r="I46" s="232"/>
      <c r="J46" s="229">
        <v>12</v>
      </c>
      <c r="K46" s="224" t="s">
        <v>592</v>
      </c>
      <c r="L46" s="190"/>
    </row>
    <row r="47" spans="1:12" ht="29.25" thickBot="1" x14ac:dyDescent="0.25">
      <c r="A47" s="506"/>
      <c r="B47" s="507"/>
      <c r="C47" s="504"/>
      <c r="D47" s="504"/>
      <c r="E47" s="504"/>
      <c r="F47" s="505"/>
      <c r="G47" s="503"/>
      <c r="H47" s="232" t="s">
        <v>593</v>
      </c>
      <c r="I47" s="232"/>
      <c r="J47" s="229">
        <v>30</v>
      </c>
      <c r="K47" s="224" t="s">
        <v>594</v>
      </c>
      <c r="L47" s="190"/>
    </row>
    <row r="48" spans="1:12" ht="29.25" thickBot="1" x14ac:dyDescent="0.25">
      <c r="A48" s="506"/>
      <c r="B48" s="507"/>
      <c r="C48" s="504"/>
      <c r="D48" s="504"/>
      <c r="E48" s="504"/>
      <c r="F48" s="505"/>
      <c r="G48" s="503"/>
      <c r="H48" s="232" t="s">
        <v>595</v>
      </c>
      <c r="I48" s="232"/>
      <c r="J48" s="229">
        <v>50</v>
      </c>
      <c r="K48" s="224" t="s">
        <v>596</v>
      </c>
      <c r="L48" s="190"/>
    </row>
    <row r="49" spans="1:12" ht="29.25" thickBot="1" x14ac:dyDescent="0.25">
      <c r="A49" s="506"/>
      <c r="B49" s="507"/>
      <c r="C49" s="504"/>
      <c r="D49" s="504"/>
      <c r="E49" s="504"/>
      <c r="F49" s="505"/>
      <c r="G49" s="503"/>
      <c r="H49" s="232" t="s">
        <v>597</v>
      </c>
      <c r="I49" s="232"/>
      <c r="J49" s="229">
        <v>20</v>
      </c>
      <c r="K49" s="224" t="s">
        <v>598</v>
      </c>
      <c r="L49" s="190"/>
    </row>
    <row r="50" spans="1:12" ht="72" thickBot="1" x14ac:dyDescent="0.25">
      <c r="A50" s="506"/>
      <c r="B50" s="507"/>
      <c r="C50" s="504"/>
      <c r="D50" s="504"/>
      <c r="E50" s="504"/>
      <c r="F50" s="505"/>
      <c r="G50" s="503"/>
      <c r="H50" s="232" t="s">
        <v>599</v>
      </c>
      <c r="I50" s="232"/>
      <c r="J50" s="229">
        <v>6</v>
      </c>
      <c r="K50" s="224" t="s">
        <v>592</v>
      </c>
      <c r="L50" s="190"/>
    </row>
    <row r="51" spans="1:12" ht="15" thickBot="1" x14ac:dyDescent="0.25">
      <c r="A51" s="506"/>
      <c r="B51" s="507"/>
      <c r="C51" s="504"/>
      <c r="D51" s="504"/>
      <c r="E51" s="504"/>
      <c r="F51" s="505"/>
      <c r="G51" s="503"/>
      <c r="H51" s="232" t="s">
        <v>600</v>
      </c>
      <c r="I51" s="232"/>
      <c r="J51" s="229">
        <v>40</v>
      </c>
      <c r="K51" s="224" t="s">
        <v>601</v>
      </c>
      <c r="L51" s="190"/>
    </row>
    <row r="52" spans="1:12" x14ac:dyDescent="0.2">
      <c r="G52" s="217">
        <f>SUM(G2:G45)</f>
        <v>10325533758.000002</v>
      </c>
    </row>
  </sheetData>
  <mergeCells count="29">
    <mergeCell ref="A2:A51"/>
    <mergeCell ref="B2:B51"/>
    <mergeCell ref="C2:C17"/>
    <mergeCell ref="D2:D17"/>
    <mergeCell ref="E2:E17"/>
    <mergeCell ref="D45:D51"/>
    <mergeCell ref="E45:E51"/>
    <mergeCell ref="G2:G17"/>
    <mergeCell ref="C18:C37"/>
    <mergeCell ref="D18:D34"/>
    <mergeCell ref="E18:E34"/>
    <mergeCell ref="F18:F34"/>
    <mergeCell ref="G18:G34"/>
    <mergeCell ref="D35:D37"/>
    <mergeCell ref="E35:E37"/>
    <mergeCell ref="F35:F37"/>
    <mergeCell ref="F2:F17"/>
    <mergeCell ref="G45:G51"/>
    <mergeCell ref="G35:G37"/>
    <mergeCell ref="C38:C51"/>
    <mergeCell ref="D38:D42"/>
    <mergeCell ref="E38:E42"/>
    <mergeCell ref="F38:F42"/>
    <mergeCell ref="G38:G42"/>
    <mergeCell ref="D43:D44"/>
    <mergeCell ref="E43:E44"/>
    <mergeCell ref="F43:F44"/>
    <mergeCell ref="G43:G44"/>
    <mergeCell ref="F45:F5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opLeftCell="D1" zoomScale="80" zoomScaleNormal="80" workbookViewId="0">
      <selection activeCell="M7" sqref="M7"/>
    </sheetView>
  </sheetViews>
  <sheetFormatPr baseColWidth="10" defaultColWidth="11.5703125" defaultRowHeight="12.75" x14ac:dyDescent="0.2"/>
  <cols>
    <col min="1" max="1" width="21.5703125" style="102" hidden="1" customWidth="1"/>
    <col min="2" max="2" width="14.85546875" style="102" hidden="1" customWidth="1"/>
    <col min="3" max="3" width="23.7109375" style="102" hidden="1" customWidth="1"/>
    <col min="4" max="4" width="23.42578125" style="102" customWidth="1"/>
    <col min="5" max="5" width="26.140625" style="102" customWidth="1"/>
    <col min="6" max="6" width="17.85546875" style="102" customWidth="1"/>
    <col min="7" max="7" width="30.42578125" style="102" customWidth="1"/>
    <col min="8" max="8" width="19.28515625" style="102" customWidth="1"/>
    <col min="9" max="9" width="15.28515625" style="102" customWidth="1"/>
    <col min="10" max="10" width="11.5703125" style="102"/>
    <col min="11" max="11" width="27.42578125" style="102" customWidth="1"/>
    <col min="12" max="12" width="20.7109375" style="102" customWidth="1"/>
    <col min="13" max="13" width="19.28515625" style="102" customWidth="1"/>
    <col min="14" max="16384" width="11.5703125" style="102"/>
  </cols>
  <sheetData>
    <row r="1" spans="1:13" ht="13.5" thickBot="1" x14ac:dyDescent="0.25">
      <c r="A1" s="99" t="s">
        <v>441</v>
      </c>
      <c r="B1" s="100" t="s">
        <v>150</v>
      </c>
      <c r="C1" s="100" t="s">
        <v>442</v>
      </c>
      <c r="D1" s="100" t="s">
        <v>602</v>
      </c>
      <c r="E1" s="100" t="s">
        <v>151</v>
      </c>
      <c r="F1" s="100" t="s">
        <v>443</v>
      </c>
      <c r="G1" s="100" t="s">
        <v>444</v>
      </c>
      <c r="H1" s="100" t="s">
        <v>445</v>
      </c>
      <c r="I1" s="100" t="s">
        <v>446</v>
      </c>
      <c r="J1" s="100" t="s">
        <v>447</v>
      </c>
      <c r="K1" s="100" t="s">
        <v>350</v>
      </c>
      <c r="L1" s="101" t="s">
        <v>448</v>
      </c>
      <c r="M1" s="233" t="s">
        <v>442</v>
      </c>
    </row>
    <row r="2" spans="1:13" ht="43.9" customHeight="1" x14ac:dyDescent="0.2">
      <c r="A2" s="107" t="s">
        <v>603</v>
      </c>
      <c r="B2" s="108" t="s">
        <v>450</v>
      </c>
      <c r="C2" s="108" t="s">
        <v>451</v>
      </c>
      <c r="D2" s="508" t="s">
        <v>604</v>
      </c>
      <c r="E2" s="108" t="s">
        <v>605</v>
      </c>
      <c r="F2" s="235" t="s">
        <v>606</v>
      </c>
      <c r="G2" s="235" t="s">
        <v>607</v>
      </c>
      <c r="H2" s="109">
        <v>43467</v>
      </c>
      <c r="I2" s="109">
        <v>43830</v>
      </c>
      <c r="J2" s="204">
        <v>1</v>
      </c>
      <c r="K2" s="236" t="s">
        <v>608</v>
      </c>
      <c r="L2" s="511">
        <v>323190800</v>
      </c>
      <c r="M2" s="237" t="s">
        <v>609</v>
      </c>
    </row>
    <row r="3" spans="1:13" ht="43.9" customHeight="1" x14ac:dyDescent="0.2">
      <c r="A3" s="238" t="s">
        <v>610</v>
      </c>
      <c r="B3" s="114" t="s">
        <v>450</v>
      </c>
      <c r="C3" s="114" t="s">
        <v>451</v>
      </c>
      <c r="D3" s="509"/>
      <c r="E3" s="114" t="s">
        <v>605</v>
      </c>
      <c r="F3" s="239" t="s">
        <v>606</v>
      </c>
      <c r="G3" s="240" t="s">
        <v>611</v>
      </c>
      <c r="H3" s="115">
        <v>43467</v>
      </c>
      <c r="I3" s="115">
        <v>43830</v>
      </c>
      <c r="J3" s="241">
        <v>1</v>
      </c>
      <c r="K3" s="242" t="s">
        <v>608</v>
      </c>
      <c r="L3" s="512"/>
      <c r="M3" s="243" t="s">
        <v>612</v>
      </c>
    </row>
    <row r="4" spans="1:13" ht="43.9" customHeight="1" x14ac:dyDescent="0.2">
      <c r="A4" s="244" t="s">
        <v>613</v>
      </c>
      <c r="B4" s="114" t="s">
        <v>450</v>
      </c>
      <c r="C4" s="114" t="s">
        <v>451</v>
      </c>
      <c r="D4" s="509"/>
      <c r="E4" s="114" t="s">
        <v>605</v>
      </c>
      <c r="F4" s="239" t="s">
        <v>606</v>
      </c>
      <c r="G4" s="240" t="s">
        <v>614</v>
      </c>
      <c r="H4" s="115">
        <v>43467</v>
      </c>
      <c r="I4" s="115">
        <v>43830</v>
      </c>
      <c r="J4" s="241">
        <v>1</v>
      </c>
      <c r="K4" s="242" t="s">
        <v>608</v>
      </c>
      <c r="L4" s="513"/>
      <c r="M4" s="243" t="s">
        <v>615</v>
      </c>
    </row>
    <row r="5" spans="1:13" s="248" customFormat="1" ht="52.9" customHeight="1" x14ac:dyDescent="0.2">
      <c r="A5" s="245" t="s">
        <v>616</v>
      </c>
      <c r="B5" s="114" t="s">
        <v>450</v>
      </c>
      <c r="C5" s="114" t="s">
        <v>451</v>
      </c>
      <c r="D5" s="509"/>
      <c r="E5" s="114" t="s">
        <v>605</v>
      </c>
      <c r="F5" s="239" t="s">
        <v>606</v>
      </c>
      <c r="G5" s="240" t="s">
        <v>617</v>
      </c>
      <c r="H5" s="246">
        <v>43467</v>
      </c>
      <c r="I5" s="246">
        <v>43830</v>
      </c>
      <c r="J5" s="247" t="s">
        <v>618</v>
      </c>
      <c r="K5" s="242" t="s">
        <v>619</v>
      </c>
      <c r="L5" s="343">
        <v>151384000</v>
      </c>
      <c r="M5" s="243" t="s">
        <v>620</v>
      </c>
    </row>
    <row r="6" spans="1:13" s="248" customFormat="1" ht="67.150000000000006" customHeight="1" x14ac:dyDescent="0.2">
      <c r="A6" s="245" t="s">
        <v>621</v>
      </c>
      <c r="B6" s="114" t="s">
        <v>450</v>
      </c>
      <c r="C6" s="114" t="s">
        <v>451</v>
      </c>
      <c r="D6" s="509"/>
      <c r="E6" s="114" t="s">
        <v>605</v>
      </c>
      <c r="F6" s="239" t="s">
        <v>606</v>
      </c>
      <c r="G6" s="240" t="s">
        <v>622</v>
      </c>
      <c r="H6" s="246">
        <v>43467</v>
      </c>
      <c r="I6" s="246">
        <v>43830</v>
      </c>
      <c r="J6" s="247" t="s">
        <v>618</v>
      </c>
      <c r="K6" s="242" t="s">
        <v>619</v>
      </c>
      <c r="L6" s="343">
        <v>451864800</v>
      </c>
      <c r="M6" s="243" t="s">
        <v>623</v>
      </c>
    </row>
    <row r="7" spans="1:13" s="248" customFormat="1" ht="55.9" customHeight="1" x14ac:dyDescent="0.2">
      <c r="A7" s="245" t="s">
        <v>624</v>
      </c>
      <c r="B7" s="114" t="s">
        <v>450</v>
      </c>
      <c r="C7" s="114" t="s">
        <v>451</v>
      </c>
      <c r="D7" s="509"/>
      <c r="E7" s="114" t="s">
        <v>605</v>
      </c>
      <c r="F7" s="239" t="s">
        <v>606</v>
      </c>
      <c r="G7" s="240" t="s">
        <v>625</v>
      </c>
      <c r="H7" s="246">
        <v>43467</v>
      </c>
      <c r="I7" s="246">
        <v>43830</v>
      </c>
      <c r="J7" s="247" t="s">
        <v>618</v>
      </c>
      <c r="K7" s="242" t="s">
        <v>619</v>
      </c>
      <c r="L7" s="343">
        <v>111384000</v>
      </c>
      <c r="M7" s="243" t="s">
        <v>626</v>
      </c>
    </row>
    <row r="8" spans="1:13" ht="55.9" customHeight="1" thickBot="1" x14ac:dyDescent="0.25">
      <c r="A8" s="249" t="s">
        <v>627</v>
      </c>
      <c r="B8" s="250" t="s">
        <v>450</v>
      </c>
      <c r="C8" s="250" t="s">
        <v>451</v>
      </c>
      <c r="D8" s="510"/>
      <c r="E8" s="250" t="s">
        <v>605</v>
      </c>
      <c r="F8" s="251" t="s">
        <v>606</v>
      </c>
      <c r="G8" s="252" t="s">
        <v>628</v>
      </c>
      <c r="H8" s="253">
        <v>43467</v>
      </c>
      <c r="I8" s="253">
        <v>43830</v>
      </c>
      <c r="J8" s="254">
        <v>100</v>
      </c>
      <c r="K8" s="255" t="s">
        <v>629</v>
      </c>
      <c r="L8" s="201">
        <v>256048800</v>
      </c>
      <c r="M8" s="234" t="s">
        <v>630</v>
      </c>
    </row>
    <row r="9" spans="1:13" ht="43.9" customHeight="1" x14ac:dyDescent="0.2">
      <c r="A9" s="113" t="s">
        <v>631</v>
      </c>
      <c r="B9" s="114" t="s">
        <v>450</v>
      </c>
      <c r="C9" s="114" t="s">
        <v>451</v>
      </c>
      <c r="D9" s="239" t="s">
        <v>632</v>
      </c>
      <c r="E9" s="114" t="s">
        <v>33</v>
      </c>
      <c r="F9" s="114" t="s">
        <v>454</v>
      </c>
      <c r="G9" s="114" t="s">
        <v>633</v>
      </c>
      <c r="H9" s="115">
        <v>43467</v>
      </c>
      <c r="I9" s="115">
        <v>43819</v>
      </c>
      <c r="J9" s="241">
        <v>4</v>
      </c>
      <c r="K9" s="114" t="s">
        <v>634</v>
      </c>
      <c r="L9" s="116"/>
      <c r="M9" s="256" t="s">
        <v>630</v>
      </c>
    </row>
    <row r="10" spans="1:13" ht="88.9" customHeight="1" x14ac:dyDescent="0.2">
      <c r="A10" s="103" t="s">
        <v>635</v>
      </c>
      <c r="B10" s="104" t="s">
        <v>450</v>
      </c>
      <c r="C10" s="104" t="s">
        <v>451</v>
      </c>
      <c r="D10" s="240" t="s">
        <v>632</v>
      </c>
      <c r="E10" s="104" t="s">
        <v>33</v>
      </c>
      <c r="F10" s="104" t="s">
        <v>454</v>
      </c>
      <c r="G10" s="104" t="s">
        <v>636</v>
      </c>
      <c r="H10" s="105">
        <v>43467</v>
      </c>
      <c r="I10" s="105">
        <v>43830</v>
      </c>
      <c r="J10" s="205">
        <v>4</v>
      </c>
      <c r="K10" s="104" t="s">
        <v>637</v>
      </c>
      <c r="L10" s="117"/>
      <c r="M10" s="257" t="s">
        <v>630</v>
      </c>
    </row>
    <row r="11" spans="1:13" ht="43.9" customHeight="1" x14ac:dyDescent="0.2">
      <c r="A11" s="103" t="s">
        <v>638</v>
      </c>
      <c r="B11" s="104" t="s">
        <v>450</v>
      </c>
      <c r="C11" s="104" t="s">
        <v>451</v>
      </c>
      <c r="D11" s="240" t="s">
        <v>632</v>
      </c>
      <c r="E11" s="104" t="s">
        <v>453</v>
      </c>
      <c r="F11" s="104" t="s">
        <v>454</v>
      </c>
      <c r="G11" s="104" t="s">
        <v>639</v>
      </c>
      <c r="H11" s="105">
        <v>43467</v>
      </c>
      <c r="I11" s="105">
        <v>43819</v>
      </c>
      <c r="J11" s="205">
        <v>3</v>
      </c>
      <c r="K11" s="104" t="s">
        <v>546</v>
      </c>
      <c r="L11" s="117"/>
      <c r="M11" s="257" t="s">
        <v>630</v>
      </c>
    </row>
    <row r="12" spans="1:13" ht="43.9" customHeight="1" x14ac:dyDescent="0.2">
      <c r="A12" s="103" t="s">
        <v>640</v>
      </c>
      <c r="B12" s="104" t="s">
        <v>450</v>
      </c>
      <c r="C12" s="104" t="s">
        <v>451</v>
      </c>
      <c r="D12" s="240" t="s">
        <v>632</v>
      </c>
      <c r="E12" s="104" t="s">
        <v>33</v>
      </c>
      <c r="F12" s="104" t="s">
        <v>454</v>
      </c>
      <c r="G12" s="104" t="s">
        <v>641</v>
      </c>
      <c r="H12" s="105">
        <v>43466</v>
      </c>
      <c r="I12" s="105">
        <v>43830</v>
      </c>
      <c r="J12" s="205">
        <v>3</v>
      </c>
      <c r="K12" s="104" t="s">
        <v>546</v>
      </c>
      <c r="L12" s="117"/>
      <c r="M12" s="257" t="s">
        <v>630</v>
      </c>
    </row>
    <row r="13" spans="1:13" ht="43.9" customHeight="1" thickBot="1" x14ac:dyDescent="0.25">
      <c r="A13" s="110" t="s">
        <v>642</v>
      </c>
      <c r="B13" s="111" t="s">
        <v>450</v>
      </c>
      <c r="C13" s="111" t="s">
        <v>451</v>
      </c>
      <c r="D13" s="252" t="s">
        <v>632</v>
      </c>
      <c r="E13" s="111" t="s">
        <v>33</v>
      </c>
      <c r="F13" s="111" t="s">
        <v>454</v>
      </c>
      <c r="G13" s="111" t="s">
        <v>643</v>
      </c>
      <c r="H13" s="112">
        <v>43467</v>
      </c>
      <c r="I13" s="112">
        <v>43819</v>
      </c>
      <c r="J13" s="206">
        <v>2</v>
      </c>
      <c r="K13" s="111" t="s">
        <v>489</v>
      </c>
      <c r="L13" s="118"/>
      <c r="M13" s="258" t="s">
        <v>630</v>
      </c>
    </row>
  </sheetData>
  <mergeCells count="2">
    <mergeCell ref="D2:D8"/>
    <mergeCell ref="L2:L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B1" zoomScale="80" zoomScaleNormal="80" workbookViewId="0">
      <selection activeCell="E6" sqref="E6"/>
    </sheetView>
  </sheetViews>
  <sheetFormatPr baseColWidth="10" defaultColWidth="11.42578125" defaultRowHeight="15" x14ac:dyDescent="0.25"/>
  <cols>
    <col min="1" max="1" width="24.85546875" customWidth="1"/>
    <col min="2" max="2" width="46.42578125" customWidth="1"/>
    <col min="3" max="3" width="39.140625" customWidth="1"/>
    <col min="4" max="4" width="14.28515625" customWidth="1"/>
    <col min="5" max="5" width="20.140625" customWidth="1"/>
    <col min="6" max="6" width="12.85546875" customWidth="1"/>
    <col min="7" max="7" width="15.28515625" customWidth="1"/>
    <col min="8" max="8" width="38" customWidth="1"/>
    <col min="9" max="9" width="17.7109375" customWidth="1"/>
    <col min="10" max="10" width="23.85546875" customWidth="1"/>
  </cols>
  <sheetData>
    <row r="1" spans="1:10" ht="37.5" customHeight="1" thickBot="1" x14ac:dyDescent="0.3">
      <c r="A1" s="36" t="s">
        <v>644</v>
      </c>
      <c r="B1" s="36" t="s">
        <v>645</v>
      </c>
      <c r="C1" s="36" t="s">
        <v>646</v>
      </c>
      <c r="D1" s="36" t="s">
        <v>647</v>
      </c>
      <c r="E1" s="36" t="s">
        <v>648</v>
      </c>
      <c r="F1" s="36" t="s">
        <v>447</v>
      </c>
      <c r="G1" s="36" t="s">
        <v>150</v>
      </c>
      <c r="H1" s="36" t="s">
        <v>649</v>
      </c>
      <c r="I1" s="36" t="s">
        <v>650</v>
      </c>
      <c r="J1" s="36" t="s">
        <v>651</v>
      </c>
    </row>
    <row r="2" spans="1:10" ht="238.5" customHeight="1" x14ac:dyDescent="0.25">
      <c r="A2" s="69" t="s">
        <v>652</v>
      </c>
      <c r="B2" s="70" t="s">
        <v>653</v>
      </c>
      <c r="C2" s="70" t="s">
        <v>654</v>
      </c>
      <c r="D2" s="70" t="s">
        <v>655</v>
      </c>
      <c r="E2" s="70" t="s">
        <v>656</v>
      </c>
      <c r="F2" s="70">
        <v>76</v>
      </c>
      <c r="G2" s="70" t="s">
        <v>657</v>
      </c>
      <c r="H2" s="71" t="s">
        <v>658</v>
      </c>
      <c r="I2" s="72" t="s">
        <v>659</v>
      </c>
      <c r="J2" s="81">
        <v>1590448400</v>
      </c>
    </row>
    <row r="3" spans="1:10" ht="180" customHeight="1" x14ac:dyDescent="0.25">
      <c r="A3" s="82" t="s">
        <v>652</v>
      </c>
      <c r="B3" s="82" t="s">
        <v>660</v>
      </c>
      <c r="C3" s="82" t="s">
        <v>661</v>
      </c>
      <c r="D3" s="82" t="s">
        <v>662</v>
      </c>
      <c r="E3" s="82" t="s">
        <v>663</v>
      </c>
      <c r="F3" s="82">
        <v>21</v>
      </c>
      <c r="G3" s="70" t="s">
        <v>664</v>
      </c>
      <c r="H3" s="83" t="s">
        <v>665</v>
      </c>
      <c r="I3" s="73" t="s">
        <v>666</v>
      </c>
      <c r="J3" s="84">
        <v>1590448400</v>
      </c>
    </row>
    <row r="4" spans="1:10" ht="45" customHeight="1" x14ac:dyDescent="0.25">
      <c r="A4" s="70"/>
      <c r="B4" s="70"/>
      <c r="C4" s="70"/>
      <c r="D4" s="70"/>
      <c r="E4" s="70"/>
      <c r="F4" s="70"/>
      <c r="G4" s="70"/>
      <c r="H4" s="193" t="s">
        <v>424</v>
      </c>
      <c r="I4" s="194"/>
      <c r="J4" s="195">
        <f>SUM(J2:J3)</f>
        <v>3180896800</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80" zoomScaleNormal="80" workbookViewId="0"/>
  </sheetViews>
  <sheetFormatPr baseColWidth="10" defaultColWidth="10.85546875" defaultRowHeight="14.25" x14ac:dyDescent="0.25"/>
  <cols>
    <col min="1" max="1" width="44" style="79" customWidth="1"/>
    <col min="2" max="2" width="32.42578125" style="79" customWidth="1"/>
    <col min="3" max="3" width="15.42578125" style="80" customWidth="1"/>
    <col min="4" max="4" width="14.5703125" style="79" customWidth="1"/>
    <col min="5" max="5" width="50.140625" style="79" customWidth="1"/>
    <col min="6" max="6" width="22.140625" style="79" customWidth="1"/>
    <col min="7" max="7" width="37.28515625" style="79" customWidth="1"/>
    <col min="8" max="16384" width="10.85546875" style="79"/>
  </cols>
  <sheetData>
    <row r="1" spans="1:7" ht="39.6" customHeight="1" thickBot="1" x14ac:dyDescent="0.3">
      <c r="A1" s="36" t="s">
        <v>316</v>
      </c>
      <c r="B1" s="36" t="s">
        <v>398</v>
      </c>
      <c r="C1" s="36" t="s">
        <v>350</v>
      </c>
      <c r="D1" s="36" t="s">
        <v>399</v>
      </c>
      <c r="E1" s="36" t="s">
        <v>401</v>
      </c>
      <c r="F1" s="36" t="s">
        <v>402</v>
      </c>
      <c r="G1" s="36" t="s">
        <v>160</v>
      </c>
    </row>
    <row r="2" spans="1:7" ht="168" customHeight="1" x14ac:dyDescent="0.25">
      <c r="A2" s="265" t="s">
        <v>667</v>
      </c>
      <c r="B2" s="75" t="s">
        <v>668</v>
      </c>
      <c r="C2" s="76" t="s">
        <v>407</v>
      </c>
      <c r="D2" s="76">
        <v>750</v>
      </c>
      <c r="E2" s="77" t="s">
        <v>669</v>
      </c>
      <c r="F2" s="514">
        <v>4398513833.2275</v>
      </c>
      <c r="G2" s="77" t="s">
        <v>670</v>
      </c>
    </row>
    <row r="3" spans="1:7" ht="31.5" customHeight="1" x14ac:dyDescent="0.25">
      <c r="A3" s="74" t="s">
        <v>671</v>
      </c>
      <c r="B3" s="75" t="s">
        <v>672</v>
      </c>
      <c r="C3" s="76" t="s">
        <v>407</v>
      </c>
      <c r="D3" s="76">
        <v>100</v>
      </c>
      <c r="E3" s="77" t="s">
        <v>673</v>
      </c>
      <c r="F3" s="515"/>
      <c r="G3" s="78"/>
    </row>
    <row r="4" spans="1:7" ht="40.5" customHeight="1" x14ac:dyDescent="0.25">
      <c r="A4" s="74" t="s">
        <v>674</v>
      </c>
      <c r="B4" s="75" t="s">
        <v>675</v>
      </c>
      <c r="C4" s="76" t="s">
        <v>407</v>
      </c>
      <c r="D4" s="76">
        <v>428</v>
      </c>
      <c r="E4" s="77" t="s">
        <v>676</v>
      </c>
      <c r="F4" s="515"/>
      <c r="G4" s="78"/>
    </row>
    <row r="5" spans="1:7" ht="99.75" x14ac:dyDescent="0.25">
      <c r="A5" s="74" t="s">
        <v>677</v>
      </c>
      <c r="B5" s="75" t="s">
        <v>678</v>
      </c>
      <c r="C5" s="76" t="s">
        <v>407</v>
      </c>
      <c r="D5" s="76">
        <v>918</v>
      </c>
      <c r="E5" s="77" t="s">
        <v>679</v>
      </c>
      <c r="F5" s="515"/>
      <c r="G5" s="77" t="s">
        <v>680</v>
      </c>
    </row>
    <row r="6" spans="1:7" ht="45.95" customHeight="1" x14ac:dyDescent="0.25">
      <c r="A6" s="74" t="s">
        <v>681</v>
      </c>
      <c r="B6" s="75" t="s">
        <v>682</v>
      </c>
      <c r="C6" s="76" t="s">
        <v>407</v>
      </c>
      <c r="D6" s="76">
        <v>500</v>
      </c>
      <c r="E6" s="77" t="s">
        <v>683</v>
      </c>
      <c r="F6" s="515"/>
      <c r="G6" s="78"/>
    </row>
    <row r="7" spans="1:7" ht="45" customHeight="1" x14ac:dyDescent="0.25">
      <c r="A7" s="74" t="s">
        <v>684</v>
      </c>
      <c r="B7" s="75" t="s">
        <v>685</v>
      </c>
      <c r="C7" s="76" t="s">
        <v>407</v>
      </c>
      <c r="D7" s="76">
        <v>4</v>
      </c>
      <c r="E7" s="77" t="s">
        <v>686</v>
      </c>
      <c r="F7" s="516"/>
      <c r="G7" s="78"/>
    </row>
  </sheetData>
  <mergeCells count="1">
    <mergeCell ref="F2:F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zoomScale="80" zoomScaleNormal="80" workbookViewId="0"/>
  </sheetViews>
  <sheetFormatPr baseColWidth="10" defaultColWidth="11.42578125" defaultRowHeight="12.75" x14ac:dyDescent="0.2"/>
  <cols>
    <col min="1" max="1" width="40.5703125" style="92" customWidth="1"/>
    <col min="2" max="2" width="35.5703125" style="88" customWidth="1"/>
    <col min="3" max="3" width="15.42578125" style="88" customWidth="1"/>
    <col min="4" max="4" width="14.5703125" style="93" customWidth="1"/>
    <col min="5" max="5" width="67.7109375" style="94" customWidth="1"/>
    <col min="6" max="6" width="16.85546875" style="95" bestFit="1" customWidth="1"/>
    <col min="7" max="7" width="117.42578125" style="92" customWidth="1"/>
    <col min="8" max="16384" width="11.42578125" style="88"/>
  </cols>
  <sheetData>
    <row r="1" spans="1:7" ht="26.25" thickBot="1" x14ac:dyDescent="0.25">
      <c r="A1" s="36" t="s">
        <v>316</v>
      </c>
      <c r="B1" s="36" t="s">
        <v>398</v>
      </c>
      <c r="C1" s="36" t="s">
        <v>350</v>
      </c>
      <c r="D1" s="36" t="s">
        <v>399</v>
      </c>
      <c r="E1" s="36" t="s">
        <v>401</v>
      </c>
      <c r="F1" s="36" t="s">
        <v>402</v>
      </c>
      <c r="G1" s="36" t="s">
        <v>160</v>
      </c>
    </row>
    <row r="2" spans="1:7" ht="38.25" x14ac:dyDescent="0.2">
      <c r="A2" s="70" t="s">
        <v>687</v>
      </c>
      <c r="B2" s="70" t="s">
        <v>688</v>
      </c>
      <c r="C2" s="70" t="s">
        <v>531</v>
      </c>
      <c r="D2" s="89">
        <v>1</v>
      </c>
      <c r="E2" s="70" t="s">
        <v>689</v>
      </c>
      <c r="F2" s="90">
        <v>200000000</v>
      </c>
      <c r="G2" s="69" t="s">
        <v>105</v>
      </c>
    </row>
    <row r="3" spans="1:7" ht="51" x14ac:dyDescent="0.2">
      <c r="A3" s="69" t="s">
        <v>690</v>
      </c>
      <c r="B3" s="70" t="s">
        <v>691</v>
      </c>
      <c r="C3" s="70" t="s">
        <v>407</v>
      </c>
      <c r="D3" s="91">
        <v>176</v>
      </c>
      <c r="E3" s="70" t="s">
        <v>692</v>
      </c>
      <c r="F3" s="90">
        <v>400000000</v>
      </c>
      <c r="G3" s="69" t="s">
        <v>105</v>
      </c>
    </row>
    <row r="4" spans="1:7" ht="228.75" customHeight="1" x14ac:dyDescent="0.2">
      <c r="A4" s="70" t="s">
        <v>693</v>
      </c>
      <c r="B4" s="70" t="s">
        <v>694</v>
      </c>
      <c r="C4" s="70" t="s">
        <v>531</v>
      </c>
      <c r="D4" s="89">
        <v>0.5</v>
      </c>
      <c r="E4" s="70" t="s">
        <v>695</v>
      </c>
      <c r="F4" s="517">
        <v>2455838609</v>
      </c>
      <c r="G4" s="70" t="s">
        <v>696</v>
      </c>
    </row>
    <row r="5" spans="1:7" ht="267.75" x14ac:dyDescent="0.2">
      <c r="A5" s="70" t="s">
        <v>697</v>
      </c>
      <c r="B5" s="70" t="s">
        <v>698</v>
      </c>
      <c r="C5" s="70" t="s">
        <v>531</v>
      </c>
      <c r="D5" s="89">
        <v>1</v>
      </c>
      <c r="E5" s="70" t="s">
        <v>699</v>
      </c>
      <c r="F5" s="518"/>
      <c r="G5" s="70" t="s">
        <v>700</v>
      </c>
    </row>
    <row r="6" spans="1:7" x14ac:dyDescent="0.2">
      <c r="A6" s="92" t="s">
        <v>701</v>
      </c>
    </row>
  </sheetData>
  <mergeCells count="1">
    <mergeCell ref="F4:F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opLeftCell="C2" zoomScale="60" zoomScaleNormal="60" zoomScaleSheetLayoutView="44" workbookViewId="0">
      <selection activeCell="H27" sqref="H27"/>
    </sheetView>
  </sheetViews>
  <sheetFormatPr baseColWidth="10" defaultColWidth="11.5703125" defaultRowHeight="12.75" x14ac:dyDescent="0.25"/>
  <cols>
    <col min="1" max="1" width="17.42578125" style="32" hidden="1" customWidth="1"/>
    <col min="2" max="2" width="23.7109375" style="32" hidden="1" customWidth="1"/>
    <col min="3" max="5" width="23.7109375" style="32" customWidth="1"/>
    <col min="6" max="6" width="28.140625" style="32" customWidth="1"/>
    <col min="7" max="7" width="19" style="285" customWidth="1"/>
    <col min="8" max="8" width="32" style="65" customWidth="1"/>
    <col min="9" max="9" width="19.28515625" style="65" hidden="1" customWidth="1"/>
    <col min="10" max="10" width="20.42578125" style="65" hidden="1" customWidth="1"/>
    <col min="11" max="11" width="17.140625" style="173" customWidth="1"/>
    <col min="12" max="12" width="35.28515625" style="173" customWidth="1"/>
    <col min="13" max="13" width="26.85546875" style="173" customWidth="1"/>
    <col min="14" max="14" width="13.7109375" style="158" bestFit="1" customWidth="1"/>
    <col min="15" max="16384" width="11.5703125" style="158"/>
  </cols>
  <sheetData>
    <row r="1" spans="1:13" ht="27" hidden="1" customHeight="1" x14ac:dyDescent="0.3">
      <c r="H1" s="157"/>
      <c r="I1" s="157"/>
      <c r="J1" s="157"/>
      <c r="K1" s="157"/>
      <c r="L1" s="157"/>
      <c r="M1" s="157"/>
    </row>
    <row r="2" spans="1:13" ht="57" customHeight="1" thickBot="1" x14ac:dyDescent="0.3">
      <c r="A2" s="159" t="s">
        <v>42</v>
      </c>
      <c r="B2" s="36" t="s">
        <v>43</v>
      </c>
      <c r="C2" s="36" t="s">
        <v>44</v>
      </c>
      <c r="D2" s="36" t="s">
        <v>45</v>
      </c>
      <c r="E2" s="36" t="s">
        <v>46</v>
      </c>
      <c r="F2" s="36" t="s">
        <v>47</v>
      </c>
      <c r="G2" s="286" t="s">
        <v>48</v>
      </c>
      <c r="H2" s="36" t="s">
        <v>49</v>
      </c>
      <c r="I2" s="36" t="s">
        <v>50</v>
      </c>
      <c r="J2" s="36" t="s">
        <v>51</v>
      </c>
      <c r="K2" s="36" t="s">
        <v>52</v>
      </c>
      <c r="L2" s="36" t="s">
        <v>53</v>
      </c>
      <c r="M2" s="36" t="s">
        <v>54</v>
      </c>
    </row>
    <row r="3" spans="1:13" ht="57" customHeight="1" x14ac:dyDescent="0.25">
      <c r="A3" s="160">
        <v>1</v>
      </c>
      <c r="B3" s="373" t="s">
        <v>55</v>
      </c>
      <c r="C3" s="362" t="s">
        <v>56</v>
      </c>
      <c r="D3" s="373" t="s">
        <v>57</v>
      </c>
      <c r="E3" s="374">
        <v>10</v>
      </c>
      <c r="F3" s="353" t="s">
        <v>58</v>
      </c>
      <c r="G3" s="371">
        <v>82500000</v>
      </c>
      <c r="H3" s="314" t="s">
        <v>59</v>
      </c>
      <c r="I3" s="161">
        <v>43617</v>
      </c>
      <c r="J3" s="161">
        <v>43830</v>
      </c>
      <c r="K3" s="162">
        <v>2</v>
      </c>
      <c r="L3" s="313" t="s">
        <v>60</v>
      </c>
      <c r="M3" s="314" t="s">
        <v>61</v>
      </c>
    </row>
    <row r="4" spans="1:13" ht="57" customHeight="1" x14ac:dyDescent="0.25">
      <c r="A4" s="160">
        <v>2</v>
      </c>
      <c r="B4" s="373"/>
      <c r="C4" s="363"/>
      <c r="D4" s="373"/>
      <c r="E4" s="375"/>
      <c r="F4" s="353"/>
      <c r="G4" s="371"/>
      <c r="H4" s="314" t="s">
        <v>62</v>
      </c>
      <c r="I4" s="161">
        <v>43617</v>
      </c>
      <c r="J4" s="161">
        <v>43830</v>
      </c>
      <c r="K4" s="162">
        <v>2</v>
      </c>
      <c r="L4" s="313" t="s">
        <v>60</v>
      </c>
      <c r="M4" s="314" t="s">
        <v>63</v>
      </c>
    </row>
    <row r="5" spans="1:13" ht="57" customHeight="1" x14ac:dyDescent="0.25">
      <c r="A5" s="160">
        <v>3</v>
      </c>
      <c r="B5" s="373"/>
      <c r="C5" s="363"/>
      <c r="D5" s="373"/>
      <c r="E5" s="375"/>
      <c r="F5" s="373" t="s">
        <v>64</v>
      </c>
      <c r="G5" s="371">
        <v>82500000</v>
      </c>
      <c r="H5" s="314" t="s">
        <v>65</v>
      </c>
      <c r="I5" s="161">
        <v>43617</v>
      </c>
      <c r="J5" s="161">
        <v>43830</v>
      </c>
      <c r="K5" s="162">
        <v>2</v>
      </c>
      <c r="L5" s="313" t="s">
        <v>60</v>
      </c>
      <c r="M5" s="314" t="s">
        <v>66</v>
      </c>
    </row>
    <row r="6" spans="1:13" ht="66.75" customHeight="1" x14ac:dyDescent="0.25">
      <c r="A6" s="160">
        <v>4</v>
      </c>
      <c r="B6" s="373"/>
      <c r="C6" s="363"/>
      <c r="D6" s="373"/>
      <c r="E6" s="375"/>
      <c r="F6" s="373"/>
      <c r="G6" s="371"/>
      <c r="H6" s="314" t="s">
        <v>67</v>
      </c>
      <c r="I6" s="161">
        <v>43617</v>
      </c>
      <c r="J6" s="161">
        <v>43830</v>
      </c>
      <c r="K6" s="162">
        <v>2</v>
      </c>
      <c r="L6" s="313" t="s">
        <v>60</v>
      </c>
      <c r="M6" s="314" t="s">
        <v>68</v>
      </c>
    </row>
    <row r="7" spans="1:13" s="68" customFormat="1" ht="66" customHeight="1" x14ac:dyDescent="0.25">
      <c r="A7" s="313">
        <v>5</v>
      </c>
      <c r="B7" s="373"/>
      <c r="C7" s="363"/>
      <c r="D7" s="373"/>
      <c r="E7" s="376"/>
      <c r="F7" s="313" t="s">
        <v>69</v>
      </c>
      <c r="G7" s="315">
        <v>214453250</v>
      </c>
      <c r="H7" s="314" t="s">
        <v>70</v>
      </c>
      <c r="I7" s="316">
        <v>43617</v>
      </c>
      <c r="J7" s="316">
        <v>43830</v>
      </c>
      <c r="K7" s="317">
        <v>2</v>
      </c>
      <c r="L7" s="313" t="s">
        <v>60</v>
      </c>
      <c r="M7" s="314" t="s">
        <v>71</v>
      </c>
    </row>
    <row r="8" spans="1:13" s="68" customFormat="1" ht="76.5" customHeight="1" x14ac:dyDescent="0.25">
      <c r="A8" s="313">
        <v>6</v>
      </c>
      <c r="B8" s="373"/>
      <c r="C8" s="363"/>
      <c r="D8" s="354" t="s">
        <v>72</v>
      </c>
      <c r="E8" s="354">
        <v>7</v>
      </c>
      <c r="F8" s="353" t="s">
        <v>73</v>
      </c>
      <c r="G8" s="371">
        <v>470374577</v>
      </c>
      <c r="H8" s="314" t="s">
        <v>74</v>
      </c>
      <c r="I8" s="163">
        <v>43467</v>
      </c>
      <c r="J8" s="163">
        <v>43830</v>
      </c>
      <c r="K8" s="164">
        <v>1</v>
      </c>
      <c r="L8" s="313" t="s">
        <v>60</v>
      </c>
      <c r="M8" s="314" t="s">
        <v>75</v>
      </c>
    </row>
    <row r="9" spans="1:13" s="68" customFormat="1" ht="215.25" customHeight="1" x14ac:dyDescent="0.25">
      <c r="A9" s="353">
        <v>7</v>
      </c>
      <c r="B9" s="373"/>
      <c r="C9" s="363"/>
      <c r="D9" s="355"/>
      <c r="E9" s="355"/>
      <c r="F9" s="353"/>
      <c r="G9" s="371"/>
      <c r="H9" s="370" t="s">
        <v>76</v>
      </c>
      <c r="I9" s="372">
        <v>43467</v>
      </c>
      <c r="J9" s="372">
        <v>43830</v>
      </c>
      <c r="K9" s="366">
        <v>1</v>
      </c>
      <c r="L9" s="367" t="s">
        <v>77</v>
      </c>
      <c r="M9" s="370" t="s">
        <v>78</v>
      </c>
    </row>
    <row r="10" spans="1:13" s="68" customFormat="1" ht="259.5" customHeight="1" x14ac:dyDescent="0.25">
      <c r="A10" s="353"/>
      <c r="B10" s="373"/>
      <c r="C10" s="363"/>
      <c r="D10" s="355"/>
      <c r="E10" s="355"/>
      <c r="F10" s="353"/>
      <c r="G10" s="371"/>
      <c r="H10" s="370"/>
      <c r="I10" s="372"/>
      <c r="J10" s="372"/>
      <c r="K10" s="366"/>
      <c r="L10" s="368"/>
      <c r="M10" s="370"/>
    </row>
    <row r="11" spans="1:13" s="68" customFormat="1" ht="409.5" customHeight="1" x14ac:dyDescent="0.25">
      <c r="A11" s="353"/>
      <c r="B11" s="373"/>
      <c r="C11" s="363"/>
      <c r="D11" s="355"/>
      <c r="E11" s="355"/>
      <c r="F11" s="353"/>
      <c r="G11" s="371"/>
      <c r="H11" s="370"/>
      <c r="I11" s="372"/>
      <c r="J11" s="372"/>
      <c r="K11" s="366"/>
      <c r="L11" s="369"/>
      <c r="M11" s="370"/>
    </row>
    <row r="12" spans="1:13" s="68" customFormat="1" ht="64.5" customHeight="1" x14ac:dyDescent="0.25">
      <c r="A12" s="313">
        <v>8</v>
      </c>
      <c r="B12" s="373"/>
      <c r="C12" s="363"/>
      <c r="D12" s="355"/>
      <c r="E12" s="355"/>
      <c r="F12" s="353"/>
      <c r="G12" s="371"/>
      <c r="H12" s="165" t="s">
        <v>79</v>
      </c>
      <c r="I12" s="316">
        <v>43467</v>
      </c>
      <c r="J12" s="316">
        <v>43830</v>
      </c>
      <c r="K12" s="276">
        <v>1</v>
      </c>
      <c r="L12" s="313" t="s">
        <v>60</v>
      </c>
      <c r="M12" s="314" t="s">
        <v>80</v>
      </c>
    </row>
    <row r="13" spans="1:13" s="68" customFormat="1" ht="68.25" customHeight="1" x14ac:dyDescent="0.25">
      <c r="A13" s="313">
        <v>9</v>
      </c>
      <c r="B13" s="373"/>
      <c r="C13" s="363"/>
      <c r="D13" s="355"/>
      <c r="E13" s="355"/>
      <c r="F13" s="313" t="s">
        <v>81</v>
      </c>
      <c r="G13" s="287">
        <v>1299643492</v>
      </c>
      <c r="H13" s="165" t="s">
        <v>81</v>
      </c>
      <c r="I13" s="316">
        <v>43467</v>
      </c>
      <c r="J13" s="316">
        <v>43830</v>
      </c>
      <c r="K13" s="317">
        <v>1</v>
      </c>
      <c r="L13" s="313" t="s">
        <v>60</v>
      </c>
      <c r="M13" s="314" t="s">
        <v>82</v>
      </c>
    </row>
    <row r="14" spans="1:13" s="68" customFormat="1" ht="310.5" customHeight="1" x14ac:dyDescent="0.25">
      <c r="A14" s="313"/>
      <c r="B14" s="373"/>
      <c r="C14" s="363"/>
      <c r="D14" s="355"/>
      <c r="E14" s="355"/>
      <c r="F14" s="313" t="s">
        <v>83</v>
      </c>
      <c r="G14" s="315">
        <v>1000000000</v>
      </c>
      <c r="H14" s="314" t="s">
        <v>84</v>
      </c>
      <c r="I14" s="316"/>
      <c r="J14" s="316"/>
      <c r="K14" s="317">
        <v>35</v>
      </c>
      <c r="L14" s="314" t="s">
        <v>85</v>
      </c>
      <c r="M14" s="314" t="s">
        <v>86</v>
      </c>
    </row>
    <row r="15" spans="1:13" s="68" customFormat="1" ht="170.25" customHeight="1" x14ac:dyDescent="0.25">
      <c r="A15" s="313"/>
      <c r="B15" s="373"/>
      <c r="C15" s="363"/>
      <c r="D15" s="355"/>
      <c r="E15" s="355"/>
      <c r="F15" s="313" t="s">
        <v>87</v>
      </c>
      <c r="G15" s="315">
        <v>800000000</v>
      </c>
      <c r="H15" s="166" t="s">
        <v>87</v>
      </c>
      <c r="I15" s="316">
        <v>43467</v>
      </c>
      <c r="J15" s="316">
        <v>43830</v>
      </c>
      <c r="K15" s="317">
        <v>20</v>
      </c>
      <c r="L15" s="277" t="s">
        <v>88</v>
      </c>
      <c r="M15" s="314" t="s">
        <v>86</v>
      </c>
    </row>
    <row r="16" spans="1:13" s="68" customFormat="1" ht="201.75" customHeight="1" x14ac:dyDescent="0.25">
      <c r="A16" s="313">
        <v>12</v>
      </c>
      <c r="B16" s="373"/>
      <c r="C16" s="363"/>
      <c r="D16" s="355"/>
      <c r="E16" s="355"/>
      <c r="F16" s="313" t="s">
        <v>89</v>
      </c>
      <c r="G16" s="315">
        <v>40831174391</v>
      </c>
      <c r="H16" s="165" t="s">
        <v>90</v>
      </c>
      <c r="I16" s="316">
        <v>43467</v>
      </c>
      <c r="J16" s="316">
        <v>43830</v>
      </c>
      <c r="K16" s="167">
        <v>26511</v>
      </c>
      <c r="L16" s="169" t="s">
        <v>91</v>
      </c>
      <c r="M16" s="163" t="s">
        <v>92</v>
      </c>
    </row>
    <row r="17" spans="1:13" s="68" customFormat="1" ht="67.5" customHeight="1" x14ac:dyDescent="0.25">
      <c r="A17" s="313">
        <v>13</v>
      </c>
      <c r="B17" s="373"/>
      <c r="C17" s="363"/>
      <c r="D17" s="355"/>
      <c r="E17" s="355"/>
      <c r="F17" s="317" t="s">
        <v>93</v>
      </c>
      <c r="G17" s="288">
        <v>71656000</v>
      </c>
      <c r="H17" s="165" t="s">
        <v>93</v>
      </c>
      <c r="I17" s="316">
        <v>43467</v>
      </c>
      <c r="J17" s="316">
        <v>43830</v>
      </c>
      <c r="K17" s="317">
        <v>1</v>
      </c>
      <c r="L17" s="314" t="s">
        <v>94</v>
      </c>
      <c r="M17" s="314" t="s">
        <v>95</v>
      </c>
    </row>
    <row r="18" spans="1:13" s="68" customFormat="1" ht="67.5" customHeight="1" x14ac:dyDescent="0.25">
      <c r="A18" s="313">
        <v>14</v>
      </c>
      <c r="B18" s="373"/>
      <c r="C18" s="363"/>
      <c r="D18" s="355"/>
      <c r="E18" s="355"/>
      <c r="F18" s="168" t="s">
        <v>96</v>
      </c>
      <c r="G18" s="288">
        <v>1655000000</v>
      </c>
      <c r="H18" s="166" t="s">
        <v>97</v>
      </c>
      <c r="I18" s="316">
        <v>43467</v>
      </c>
      <c r="J18" s="316">
        <v>43830</v>
      </c>
      <c r="K18" s="317">
        <v>1</v>
      </c>
      <c r="L18" s="314" t="s">
        <v>98</v>
      </c>
      <c r="M18" s="314" t="s">
        <v>99</v>
      </c>
    </row>
    <row r="19" spans="1:13" s="68" customFormat="1" ht="102" customHeight="1" x14ac:dyDescent="0.25">
      <c r="A19" s="313"/>
      <c r="B19" s="373"/>
      <c r="C19" s="364"/>
      <c r="D19" s="365"/>
      <c r="E19" s="365"/>
      <c r="F19" s="301" t="s">
        <v>100</v>
      </c>
      <c r="G19" s="287">
        <v>2481235000</v>
      </c>
      <c r="H19" s="301" t="s">
        <v>100</v>
      </c>
      <c r="I19" s="316"/>
      <c r="J19" s="316"/>
      <c r="K19" s="317"/>
      <c r="L19" s="314"/>
      <c r="M19" s="314"/>
    </row>
    <row r="20" spans="1:13" s="68" customFormat="1" ht="118.5" customHeight="1" x14ac:dyDescent="0.25">
      <c r="A20" s="313">
        <v>15</v>
      </c>
      <c r="B20" s="373"/>
      <c r="C20" s="353" t="s">
        <v>101</v>
      </c>
      <c r="D20" s="354" t="s">
        <v>102</v>
      </c>
      <c r="E20" s="354">
        <v>12</v>
      </c>
      <c r="F20" s="356" t="s">
        <v>103</v>
      </c>
      <c r="G20" s="359">
        <v>2346256640</v>
      </c>
      <c r="H20" s="165" t="s">
        <v>104</v>
      </c>
      <c r="I20" s="316">
        <v>43467</v>
      </c>
      <c r="J20" s="316">
        <v>43830</v>
      </c>
      <c r="K20" s="167">
        <v>12</v>
      </c>
      <c r="L20" s="314" t="s">
        <v>105</v>
      </c>
      <c r="M20" s="314" t="s">
        <v>106</v>
      </c>
    </row>
    <row r="21" spans="1:13" s="68" customFormat="1" ht="98.25" customHeight="1" x14ac:dyDescent="0.25">
      <c r="A21" s="313">
        <f>+A20+1</f>
        <v>16</v>
      </c>
      <c r="B21" s="373"/>
      <c r="C21" s="353"/>
      <c r="D21" s="355"/>
      <c r="E21" s="355"/>
      <c r="F21" s="357"/>
      <c r="G21" s="360"/>
      <c r="H21" s="317" t="s">
        <v>107</v>
      </c>
      <c r="I21" s="316">
        <v>43467</v>
      </c>
      <c r="J21" s="316">
        <v>43830</v>
      </c>
      <c r="K21" s="317">
        <v>4</v>
      </c>
      <c r="L21" s="169" t="s">
        <v>105</v>
      </c>
      <c r="M21" s="314" t="s">
        <v>108</v>
      </c>
    </row>
    <row r="22" spans="1:13" ht="88.5" customHeight="1" x14ac:dyDescent="0.25">
      <c r="A22" s="313">
        <v>17</v>
      </c>
      <c r="B22" s="373"/>
      <c r="C22" s="353"/>
      <c r="D22" s="355"/>
      <c r="E22" s="355"/>
      <c r="F22" s="357"/>
      <c r="G22" s="360"/>
      <c r="H22" s="314" t="s">
        <v>109</v>
      </c>
      <c r="I22" s="316">
        <v>43467</v>
      </c>
      <c r="J22" s="316">
        <v>43830</v>
      </c>
      <c r="K22" s="170">
        <v>1</v>
      </c>
      <c r="L22" s="169" t="s">
        <v>105</v>
      </c>
      <c r="M22" s="171" t="s">
        <v>110</v>
      </c>
    </row>
    <row r="23" spans="1:13" ht="84.75" customHeight="1" x14ac:dyDescent="0.25">
      <c r="A23" s="313">
        <v>18</v>
      </c>
      <c r="B23" s="373"/>
      <c r="C23" s="353"/>
      <c r="D23" s="355"/>
      <c r="E23" s="355"/>
      <c r="F23" s="357"/>
      <c r="G23" s="360"/>
      <c r="H23" s="314" t="s">
        <v>111</v>
      </c>
      <c r="I23" s="316">
        <v>43467</v>
      </c>
      <c r="J23" s="316">
        <v>43830</v>
      </c>
      <c r="K23" s="170">
        <v>1</v>
      </c>
      <c r="L23" s="314" t="s">
        <v>105</v>
      </c>
      <c r="M23" s="171" t="s">
        <v>110</v>
      </c>
    </row>
    <row r="24" spans="1:13" ht="73.5" customHeight="1" x14ac:dyDescent="0.25">
      <c r="A24" s="313">
        <v>19</v>
      </c>
      <c r="B24" s="373"/>
      <c r="C24" s="353"/>
      <c r="D24" s="355"/>
      <c r="E24" s="355"/>
      <c r="F24" s="357"/>
      <c r="G24" s="360"/>
      <c r="H24" s="314" t="s">
        <v>112</v>
      </c>
      <c r="I24" s="316">
        <v>43467</v>
      </c>
      <c r="J24" s="316">
        <v>43830</v>
      </c>
      <c r="K24" s="170">
        <v>4</v>
      </c>
      <c r="L24" s="314" t="s">
        <v>105</v>
      </c>
      <c r="M24" s="171" t="s">
        <v>113</v>
      </c>
    </row>
    <row r="25" spans="1:13" ht="59.25" customHeight="1" x14ac:dyDescent="0.25">
      <c r="A25" s="313">
        <v>20</v>
      </c>
      <c r="B25" s="373"/>
      <c r="C25" s="353"/>
      <c r="D25" s="355"/>
      <c r="E25" s="355"/>
      <c r="F25" s="357"/>
      <c r="G25" s="360"/>
      <c r="H25" s="313" t="s">
        <v>114</v>
      </c>
      <c r="I25" s="316">
        <v>43467</v>
      </c>
      <c r="J25" s="316">
        <v>43830</v>
      </c>
      <c r="K25" s="170">
        <v>1</v>
      </c>
      <c r="L25" s="314" t="s">
        <v>105</v>
      </c>
      <c r="M25" s="171" t="s">
        <v>115</v>
      </c>
    </row>
    <row r="26" spans="1:13" ht="91.5" customHeight="1" x14ac:dyDescent="0.25">
      <c r="A26" s="313"/>
      <c r="B26" s="373"/>
      <c r="C26" s="353"/>
      <c r="D26" s="355"/>
      <c r="E26" s="355"/>
      <c r="F26" s="357"/>
      <c r="G26" s="360"/>
      <c r="H26" s="313" t="s">
        <v>116</v>
      </c>
      <c r="I26" s="316"/>
      <c r="J26" s="316"/>
      <c r="K26" s="170">
        <v>3</v>
      </c>
      <c r="L26" s="314"/>
      <c r="M26" s="171" t="s">
        <v>117</v>
      </c>
    </row>
    <row r="27" spans="1:13" ht="91.5" customHeight="1" x14ac:dyDescent="0.25">
      <c r="A27" s="313"/>
      <c r="B27" s="373"/>
      <c r="C27" s="353"/>
      <c r="D27" s="355"/>
      <c r="E27" s="355"/>
      <c r="F27" s="357"/>
      <c r="G27" s="360"/>
      <c r="H27" s="313" t="s">
        <v>118</v>
      </c>
      <c r="I27" s="316"/>
      <c r="J27" s="316"/>
      <c r="K27" s="170">
        <v>2</v>
      </c>
      <c r="L27" s="314"/>
      <c r="M27" s="171" t="s">
        <v>119</v>
      </c>
    </row>
    <row r="28" spans="1:13" ht="91.5" customHeight="1" x14ac:dyDescent="0.25">
      <c r="A28" s="313"/>
      <c r="B28" s="373"/>
      <c r="C28" s="353"/>
      <c r="D28" s="355"/>
      <c r="E28" s="355"/>
      <c r="F28" s="357"/>
      <c r="G28" s="360"/>
      <c r="H28" s="313" t="s">
        <v>120</v>
      </c>
      <c r="I28" s="316"/>
      <c r="J28" s="316"/>
      <c r="K28" s="170">
        <v>3</v>
      </c>
      <c r="L28" s="314"/>
      <c r="M28" s="171" t="s">
        <v>121</v>
      </c>
    </row>
    <row r="29" spans="1:13" ht="91.5" customHeight="1" x14ac:dyDescent="0.25">
      <c r="A29" s="313"/>
      <c r="B29" s="373"/>
      <c r="C29" s="353"/>
      <c r="D29" s="355"/>
      <c r="E29" s="355"/>
      <c r="F29" s="357"/>
      <c r="G29" s="360"/>
      <c r="H29" s="313" t="s">
        <v>122</v>
      </c>
      <c r="I29" s="316"/>
      <c r="J29" s="316"/>
      <c r="K29" s="170">
        <v>1</v>
      </c>
      <c r="L29" s="314"/>
      <c r="M29" s="171" t="s">
        <v>123</v>
      </c>
    </row>
    <row r="30" spans="1:13" ht="91.5" customHeight="1" x14ac:dyDescent="0.25">
      <c r="A30" s="313"/>
      <c r="B30" s="373"/>
      <c r="C30" s="353"/>
      <c r="D30" s="355"/>
      <c r="E30" s="355"/>
      <c r="F30" s="357"/>
      <c r="G30" s="360"/>
      <c r="H30" s="313" t="s">
        <v>124</v>
      </c>
      <c r="I30" s="316"/>
      <c r="J30" s="316"/>
      <c r="K30" s="170">
        <v>1</v>
      </c>
      <c r="L30" s="314"/>
      <c r="M30" s="171" t="s">
        <v>125</v>
      </c>
    </row>
    <row r="31" spans="1:13" ht="91.5" customHeight="1" x14ac:dyDescent="0.25">
      <c r="A31" s="313"/>
      <c r="B31" s="373"/>
      <c r="C31" s="353"/>
      <c r="D31" s="355"/>
      <c r="E31" s="355"/>
      <c r="F31" s="358"/>
      <c r="G31" s="361"/>
      <c r="H31" s="313" t="s">
        <v>126</v>
      </c>
      <c r="I31" s="316"/>
      <c r="J31" s="316"/>
      <c r="K31" s="170">
        <v>1</v>
      </c>
      <c r="L31" s="314"/>
      <c r="M31" s="171" t="s">
        <v>127</v>
      </c>
    </row>
    <row r="32" spans="1:13" s="68" customFormat="1" ht="76.5" customHeight="1" x14ac:dyDescent="0.25">
      <c r="A32" s="313">
        <v>21</v>
      </c>
      <c r="B32" s="373"/>
      <c r="C32" s="353"/>
      <c r="D32" s="355"/>
      <c r="E32" s="365"/>
      <c r="F32" s="313" t="s">
        <v>128</v>
      </c>
      <c r="G32" s="289">
        <v>2260846483</v>
      </c>
      <c r="H32" s="317" t="s">
        <v>129</v>
      </c>
      <c r="I32" s="316">
        <v>43467</v>
      </c>
      <c r="J32" s="316">
        <v>43830</v>
      </c>
      <c r="K32" s="313">
        <v>12</v>
      </c>
      <c r="L32" s="314" t="s">
        <v>105</v>
      </c>
      <c r="M32" s="314" t="s">
        <v>113</v>
      </c>
    </row>
    <row r="33" spans="1:14" s="68" customFormat="1" ht="105.75" customHeight="1" x14ac:dyDescent="0.25">
      <c r="A33" s="313">
        <v>22</v>
      </c>
      <c r="B33" s="373"/>
      <c r="C33" s="353"/>
      <c r="D33" s="313" t="s">
        <v>130</v>
      </c>
      <c r="E33" s="313">
        <v>1</v>
      </c>
      <c r="F33" s="313" t="s">
        <v>131</v>
      </c>
      <c r="G33" s="289">
        <v>66126000</v>
      </c>
      <c r="H33" s="165" t="s">
        <v>132</v>
      </c>
      <c r="I33" s="316">
        <v>43467</v>
      </c>
      <c r="J33" s="316">
        <v>43830</v>
      </c>
      <c r="K33" s="313">
        <v>1</v>
      </c>
      <c r="L33" s="314" t="s">
        <v>105</v>
      </c>
      <c r="M33" s="314" t="s">
        <v>86</v>
      </c>
    </row>
    <row r="34" spans="1:14" s="68" customFormat="1" ht="85.5" customHeight="1" x14ac:dyDescent="0.25">
      <c r="A34" s="313">
        <v>23</v>
      </c>
      <c r="B34" s="373"/>
      <c r="C34" s="353"/>
      <c r="D34" s="377" t="s">
        <v>133</v>
      </c>
      <c r="E34" s="356">
        <v>1</v>
      </c>
      <c r="F34" s="317" t="s">
        <v>134</v>
      </c>
      <c r="G34" s="288">
        <v>425160667</v>
      </c>
      <c r="H34" s="165" t="s">
        <v>135</v>
      </c>
      <c r="I34" s="316">
        <v>43467</v>
      </c>
      <c r="J34" s="316">
        <v>43830</v>
      </c>
      <c r="K34" s="313">
        <v>1</v>
      </c>
      <c r="L34" s="314" t="s">
        <v>105</v>
      </c>
      <c r="M34" s="314" t="s">
        <v>110</v>
      </c>
    </row>
    <row r="35" spans="1:14" s="68" customFormat="1" ht="110.25" customHeight="1" x14ac:dyDescent="0.25">
      <c r="A35" s="313">
        <v>24</v>
      </c>
      <c r="B35" s="373"/>
      <c r="C35" s="353"/>
      <c r="D35" s="377"/>
      <c r="E35" s="358"/>
      <c r="F35" s="317" t="s">
        <v>136</v>
      </c>
      <c r="G35" s="288">
        <v>30300000</v>
      </c>
      <c r="H35" s="165" t="s">
        <v>137</v>
      </c>
      <c r="I35" s="316">
        <v>43467</v>
      </c>
      <c r="J35" s="316">
        <v>43830</v>
      </c>
      <c r="K35" s="313">
        <v>1</v>
      </c>
      <c r="L35" s="314" t="s">
        <v>105</v>
      </c>
      <c r="M35" s="314" t="s">
        <v>71</v>
      </c>
    </row>
    <row r="36" spans="1:14" s="68" customFormat="1" ht="129" customHeight="1" x14ac:dyDescent="0.25">
      <c r="A36" s="313">
        <v>25</v>
      </c>
      <c r="B36" s="373"/>
      <c r="C36" s="377" t="s">
        <v>138</v>
      </c>
      <c r="D36" s="377" t="s">
        <v>139</v>
      </c>
      <c r="E36" s="356">
        <v>1</v>
      </c>
      <c r="F36" s="313" t="s">
        <v>140</v>
      </c>
      <c r="G36" s="288">
        <v>272100000</v>
      </c>
      <c r="H36" s="313" t="s">
        <v>141</v>
      </c>
      <c r="I36" s="316">
        <v>43467</v>
      </c>
      <c r="J36" s="316">
        <v>43830</v>
      </c>
      <c r="K36" s="313">
        <v>4</v>
      </c>
      <c r="L36" s="313" t="s">
        <v>105</v>
      </c>
      <c r="M36" s="313" t="s">
        <v>113</v>
      </c>
    </row>
    <row r="37" spans="1:14" s="68" customFormat="1" ht="105" customHeight="1" x14ac:dyDescent="0.25">
      <c r="A37" s="313">
        <v>26</v>
      </c>
      <c r="B37" s="373"/>
      <c r="C37" s="377"/>
      <c r="D37" s="377"/>
      <c r="E37" s="358"/>
      <c r="F37" s="313" t="s">
        <v>142</v>
      </c>
      <c r="G37" s="288">
        <v>337807500</v>
      </c>
      <c r="H37" s="314" t="s">
        <v>143</v>
      </c>
      <c r="I37" s="316">
        <v>43467</v>
      </c>
      <c r="J37" s="316">
        <v>43830</v>
      </c>
      <c r="K37" s="313">
        <v>4</v>
      </c>
      <c r="L37" s="314" t="s">
        <v>105</v>
      </c>
      <c r="M37" s="314" t="s">
        <v>144</v>
      </c>
    </row>
    <row r="38" spans="1:14" s="68" customFormat="1" ht="97.5" customHeight="1" x14ac:dyDescent="0.25">
      <c r="A38" s="313">
        <v>27</v>
      </c>
      <c r="B38" s="373"/>
      <c r="C38" s="317" t="s">
        <v>138</v>
      </c>
      <c r="D38" s="317" t="s">
        <v>145</v>
      </c>
      <c r="E38" s="317">
        <v>100</v>
      </c>
      <c r="F38" s="313" t="s">
        <v>146</v>
      </c>
      <c r="G38" s="288">
        <v>272866000</v>
      </c>
      <c r="H38" s="314" t="s">
        <v>147</v>
      </c>
      <c r="I38" s="316">
        <v>43467</v>
      </c>
      <c r="J38" s="316">
        <v>43830</v>
      </c>
      <c r="K38" s="313">
        <v>4</v>
      </c>
      <c r="L38" s="314" t="s">
        <v>105</v>
      </c>
      <c r="M38" s="314" t="s">
        <v>148</v>
      </c>
    </row>
    <row r="39" spans="1:14" x14ac:dyDescent="0.25">
      <c r="G39" s="290">
        <f>+SUM(G3:G38)</f>
        <v>55000000000</v>
      </c>
      <c r="N39" s="172"/>
    </row>
    <row r="41" spans="1:14" ht="13.5" customHeight="1" x14ac:dyDescent="0.25"/>
  </sheetData>
  <mergeCells count="29">
    <mergeCell ref="E36:E37"/>
    <mergeCell ref="E34:E35"/>
    <mergeCell ref="E20:E32"/>
    <mergeCell ref="A9:A11"/>
    <mergeCell ref="H9:H11"/>
    <mergeCell ref="I9:I11"/>
    <mergeCell ref="J9:J11"/>
    <mergeCell ref="B3:B38"/>
    <mergeCell ref="D3:D7"/>
    <mergeCell ref="E3:E7"/>
    <mergeCell ref="F3:F4"/>
    <mergeCell ref="G3:G4"/>
    <mergeCell ref="F5:F6"/>
    <mergeCell ref="G5:G6"/>
    <mergeCell ref="D34:D35"/>
    <mergeCell ref="C36:C37"/>
    <mergeCell ref="D36:D37"/>
    <mergeCell ref="K9:K11"/>
    <mergeCell ref="L9:L11"/>
    <mergeCell ref="M9:M11"/>
    <mergeCell ref="F8:F12"/>
    <mergeCell ref="G8:G12"/>
    <mergeCell ref="C20:C35"/>
    <mergeCell ref="D20:D32"/>
    <mergeCell ref="F20:F31"/>
    <mergeCell ref="G20:G31"/>
    <mergeCell ref="C3:C19"/>
    <mergeCell ref="D8:D19"/>
    <mergeCell ref="E8:E19"/>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2"/>
  <sheetViews>
    <sheetView topLeftCell="G1" zoomScale="80" zoomScaleNormal="80" workbookViewId="0">
      <pane ySplit="2" topLeftCell="A4" activePane="bottomLeft" state="frozen"/>
      <selection pane="bottomLeft" activeCell="M9" sqref="M9"/>
    </sheetView>
  </sheetViews>
  <sheetFormatPr baseColWidth="10" defaultColWidth="11.5703125" defaultRowHeight="12.75" x14ac:dyDescent="0.25"/>
  <cols>
    <col min="1" max="1" width="7.85546875" style="32" hidden="1" customWidth="1"/>
    <col min="2" max="2" width="8.28515625" style="32" hidden="1" customWidth="1"/>
    <col min="3" max="3" width="15.85546875" style="32" hidden="1" customWidth="1"/>
    <col min="4" max="4" width="21.85546875" style="32" hidden="1" customWidth="1"/>
    <col min="5" max="5" width="11" style="32" hidden="1" customWidth="1"/>
    <col min="6" max="6" width="12" style="32" hidden="1" customWidth="1"/>
    <col min="7" max="7" width="19.42578125" style="32" customWidth="1"/>
    <col min="8" max="8" width="18.28515625" style="32" customWidth="1"/>
    <col min="9" max="9" width="50.42578125" style="32" customWidth="1"/>
    <col min="10" max="10" width="18" style="64" customWidth="1"/>
    <col min="11" max="11" width="54.5703125" style="63" customWidth="1"/>
    <col min="12" max="12" width="11.140625" style="66" bestFit="1" customWidth="1"/>
    <col min="13" max="14" width="38" style="67" customWidth="1"/>
    <col min="15" max="15" width="8.5703125" style="33" customWidth="1"/>
    <col min="16" max="16" width="14.85546875" style="33" customWidth="1"/>
    <col min="17" max="17" width="38.85546875" style="33" customWidth="1"/>
    <col min="18" max="16384" width="11.5703125" style="34"/>
  </cols>
  <sheetData>
    <row r="1" spans="1:17" ht="12" customHeight="1" thickBot="1" x14ac:dyDescent="0.3">
      <c r="J1" s="262"/>
      <c r="K1" s="263"/>
      <c r="L1" s="264"/>
      <c r="M1" s="264"/>
      <c r="N1" s="264"/>
    </row>
    <row r="2" spans="1:17" ht="57" customHeight="1" thickBot="1" x14ac:dyDescent="0.3">
      <c r="A2" s="35" t="s">
        <v>42</v>
      </c>
      <c r="B2" s="36" t="s">
        <v>149</v>
      </c>
      <c r="C2" s="36" t="s">
        <v>150</v>
      </c>
      <c r="D2" s="36" t="s">
        <v>151</v>
      </c>
      <c r="E2" s="36" t="s">
        <v>152</v>
      </c>
      <c r="F2" s="36" t="s">
        <v>153</v>
      </c>
      <c r="G2" s="293" t="s">
        <v>43</v>
      </c>
      <c r="H2" s="296" t="s">
        <v>44</v>
      </c>
      <c r="I2" s="38" t="s">
        <v>154</v>
      </c>
      <c r="J2" s="39" t="s">
        <v>155</v>
      </c>
      <c r="K2" s="36" t="s">
        <v>156</v>
      </c>
      <c r="L2" s="36" t="s">
        <v>157</v>
      </c>
      <c r="M2" s="36" t="s">
        <v>702</v>
      </c>
      <c r="N2" s="36" t="s">
        <v>54</v>
      </c>
      <c r="O2" s="36" t="s">
        <v>158</v>
      </c>
      <c r="P2" s="36" t="s">
        <v>159</v>
      </c>
      <c r="Q2" s="37" t="s">
        <v>160</v>
      </c>
    </row>
    <row r="3" spans="1:17" s="49" customFormat="1" ht="56.25" hidden="1" customHeight="1" x14ac:dyDescent="0.25">
      <c r="A3" s="40">
        <v>1</v>
      </c>
      <c r="B3" s="41">
        <v>2019</v>
      </c>
      <c r="C3" s="41" t="s">
        <v>161</v>
      </c>
      <c r="D3" s="41" t="s">
        <v>162</v>
      </c>
      <c r="E3" s="41" t="s">
        <v>163</v>
      </c>
      <c r="F3" s="41" t="s">
        <v>164</v>
      </c>
      <c r="G3" s="294" t="s">
        <v>165</v>
      </c>
      <c r="H3" s="40" t="s">
        <v>166</v>
      </c>
      <c r="I3" s="42" t="s">
        <v>167</v>
      </c>
      <c r="J3" s="44">
        <v>0</v>
      </c>
      <c r="K3" s="43" t="s">
        <v>168</v>
      </c>
      <c r="L3" s="45" t="s">
        <v>169</v>
      </c>
      <c r="M3" s="46"/>
      <c r="N3" s="46" t="s">
        <v>170</v>
      </c>
      <c r="O3" s="47" t="s">
        <v>171</v>
      </c>
      <c r="P3" s="47" t="s">
        <v>171</v>
      </c>
      <c r="Q3" s="48" t="s">
        <v>172</v>
      </c>
    </row>
    <row r="4" spans="1:17" s="52" customFormat="1" ht="36" customHeight="1" x14ac:dyDescent="0.25">
      <c r="A4" s="50">
        <v>3</v>
      </c>
      <c r="B4" s="51">
        <v>2019</v>
      </c>
      <c r="C4" s="51" t="s">
        <v>161</v>
      </c>
      <c r="D4" s="51" t="s">
        <v>162</v>
      </c>
      <c r="E4" s="51" t="s">
        <v>163</v>
      </c>
      <c r="F4" s="51" t="s">
        <v>164</v>
      </c>
      <c r="G4" s="295" t="s">
        <v>165</v>
      </c>
      <c r="H4" s="297" t="s">
        <v>166</v>
      </c>
      <c r="I4" s="381" t="s">
        <v>173</v>
      </c>
      <c r="J4" s="397">
        <v>2717258612.0299997</v>
      </c>
      <c r="K4" s="399" t="s">
        <v>174</v>
      </c>
      <c r="L4" s="402" t="s">
        <v>175</v>
      </c>
      <c r="M4" s="387">
        <v>38000</v>
      </c>
      <c r="N4" s="387" t="s">
        <v>176</v>
      </c>
      <c r="O4" s="378" t="s">
        <v>171</v>
      </c>
      <c r="P4" s="378" t="s">
        <v>171</v>
      </c>
      <c r="Q4" s="400"/>
    </row>
    <row r="5" spans="1:17" s="52" customFormat="1" ht="36" x14ac:dyDescent="0.25">
      <c r="A5" s="50">
        <v>4</v>
      </c>
      <c r="B5" s="51">
        <v>2019</v>
      </c>
      <c r="C5" s="51" t="s">
        <v>161</v>
      </c>
      <c r="D5" s="51" t="s">
        <v>162</v>
      </c>
      <c r="E5" s="51" t="s">
        <v>163</v>
      </c>
      <c r="F5" s="51" t="s">
        <v>164</v>
      </c>
      <c r="G5" s="295" t="s">
        <v>165</v>
      </c>
      <c r="H5" s="297" t="s">
        <v>166</v>
      </c>
      <c r="I5" s="381"/>
      <c r="J5" s="397"/>
      <c r="K5" s="399"/>
      <c r="L5" s="402"/>
      <c r="M5" s="387"/>
      <c r="N5" s="387"/>
      <c r="O5" s="378"/>
      <c r="P5" s="378"/>
      <c r="Q5" s="401"/>
    </row>
    <row r="6" spans="1:17" s="52" customFormat="1" ht="36" x14ac:dyDescent="0.25">
      <c r="A6" s="50">
        <v>5</v>
      </c>
      <c r="B6" s="51">
        <v>2019</v>
      </c>
      <c r="C6" s="51" t="s">
        <v>161</v>
      </c>
      <c r="D6" s="51" t="s">
        <v>162</v>
      </c>
      <c r="E6" s="51" t="s">
        <v>163</v>
      </c>
      <c r="F6" s="51" t="s">
        <v>164</v>
      </c>
      <c r="G6" s="295" t="s">
        <v>165</v>
      </c>
      <c r="H6" s="297" t="s">
        <v>166</v>
      </c>
      <c r="I6" s="381"/>
      <c r="J6" s="397"/>
      <c r="K6" s="399"/>
      <c r="L6" s="402"/>
      <c r="M6" s="387"/>
      <c r="N6" s="387"/>
      <c r="O6" s="378"/>
      <c r="P6" s="378"/>
      <c r="Q6" s="401"/>
    </row>
    <row r="7" spans="1:17" s="52" customFormat="1" ht="36" x14ac:dyDescent="0.25">
      <c r="A7" s="50">
        <v>6</v>
      </c>
      <c r="B7" s="51">
        <v>2019</v>
      </c>
      <c r="C7" s="51" t="s">
        <v>161</v>
      </c>
      <c r="D7" s="51" t="s">
        <v>162</v>
      </c>
      <c r="E7" s="51" t="s">
        <v>163</v>
      </c>
      <c r="F7" s="51" t="s">
        <v>164</v>
      </c>
      <c r="G7" s="295" t="s">
        <v>165</v>
      </c>
      <c r="H7" s="297" t="s">
        <v>166</v>
      </c>
      <c r="I7" s="381"/>
      <c r="J7" s="397"/>
      <c r="K7" s="399"/>
      <c r="L7" s="402"/>
      <c r="M7" s="387"/>
      <c r="N7" s="387"/>
      <c r="O7" s="378"/>
      <c r="P7" s="378"/>
      <c r="Q7" s="401"/>
    </row>
    <row r="8" spans="1:17" s="52" customFormat="1" ht="36" x14ac:dyDescent="0.25">
      <c r="A8" s="50">
        <v>7</v>
      </c>
      <c r="B8" s="51">
        <v>2019</v>
      </c>
      <c r="C8" s="51" t="s">
        <v>161</v>
      </c>
      <c r="D8" s="51" t="s">
        <v>162</v>
      </c>
      <c r="E8" s="51" t="s">
        <v>163</v>
      </c>
      <c r="F8" s="51" t="s">
        <v>164</v>
      </c>
      <c r="G8" s="295" t="s">
        <v>165</v>
      </c>
      <c r="H8" s="297" t="s">
        <v>166</v>
      </c>
      <c r="I8" s="381"/>
      <c r="J8" s="397"/>
      <c r="K8" s="399"/>
      <c r="L8" s="402"/>
      <c r="M8" s="387"/>
      <c r="N8" s="387"/>
      <c r="O8" s="378"/>
      <c r="P8" s="378"/>
      <c r="Q8" s="401"/>
    </row>
    <row r="9" spans="1:17" s="52" customFormat="1" ht="36" x14ac:dyDescent="0.25">
      <c r="A9" s="50">
        <v>17</v>
      </c>
      <c r="B9" s="51">
        <v>2019</v>
      </c>
      <c r="C9" s="51" t="s">
        <v>161</v>
      </c>
      <c r="D9" s="51" t="s">
        <v>162</v>
      </c>
      <c r="E9" s="51" t="s">
        <v>163</v>
      </c>
      <c r="F9" s="51" t="s">
        <v>164</v>
      </c>
      <c r="G9" s="295" t="s">
        <v>165</v>
      </c>
      <c r="H9" s="297" t="s">
        <v>166</v>
      </c>
      <c r="I9" s="393"/>
      <c r="J9" s="398"/>
      <c r="K9" s="327" t="s">
        <v>177</v>
      </c>
      <c r="L9" s="328" t="s">
        <v>175</v>
      </c>
      <c r="M9" s="344">
        <v>30000</v>
      </c>
      <c r="N9" s="323" t="s">
        <v>178</v>
      </c>
      <c r="O9" s="318" t="s">
        <v>171</v>
      </c>
      <c r="P9" s="318" t="s">
        <v>171</v>
      </c>
      <c r="Q9" s="298"/>
    </row>
    <row r="10" spans="1:17" s="49" customFormat="1" ht="36" x14ac:dyDescent="0.25">
      <c r="A10" s="50">
        <v>18</v>
      </c>
      <c r="B10" s="51">
        <v>2019</v>
      </c>
      <c r="C10" s="51" t="s">
        <v>161</v>
      </c>
      <c r="D10" s="51" t="s">
        <v>162</v>
      </c>
      <c r="E10" s="51" t="s">
        <v>163</v>
      </c>
      <c r="F10" s="51" t="s">
        <v>164</v>
      </c>
      <c r="G10" s="295" t="s">
        <v>165</v>
      </c>
      <c r="H10" s="297" t="s">
        <v>166</v>
      </c>
      <c r="I10" s="384" t="s">
        <v>179</v>
      </c>
      <c r="J10" s="395">
        <v>3096459927.5500002</v>
      </c>
      <c r="K10" s="403" t="s">
        <v>180</v>
      </c>
      <c r="L10" s="386" t="s">
        <v>175</v>
      </c>
      <c r="M10" s="394">
        <v>10</v>
      </c>
      <c r="N10" s="387" t="s">
        <v>181</v>
      </c>
      <c r="O10" s="391" t="s">
        <v>171</v>
      </c>
      <c r="P10" s="391" t="s">
        <v>171</v>
      </c>
      <c r="Q10" s="390"/>
    </row>
    <row r="11" spans="1:17" s="49" customFormat="1" ht="36" x14ac:dyDescent="0.25">
      <c r="A11" s="50">
        <v>19</v>
      </c>
      <c r="B11" s="51">
        <v>2019</v>
      </c>
      <c r="C11" s="51" t="s">
        <v>161</v>
      </c>
      <c r="D11" s="51" t="s">
        <v>162</v>
      </c>
      <c r="E11" s="51" t="s">
        <v>163</v>
      </c>
      <c r="F11" s="51" t="s">
        <v>164</v>
      </c>
      <c r="G11" s="295" t="s">
        <v>165</v>
      </c>
      <c r="H11" s="297" t="s">
        <v>166</v>
      </c>
      <c r="I11" s="384"/>
      <c r="J11" s="395"/>
      <c r="K11" s="403"/>
      <c r="L11" s="386"/>
      <c r="M11" s="394"/>
      <c r="N11" s="387"/>
      <c r="O11" s="391"/>
      <c r="P11" s="391"/>
      <c r="Q11" s="390"/>
    </row>
    <row r="12" spans="1:17" s="49" customFormat="1" ht="36" x14ac:dyDescent="0.25">
      <c r="A12" s="50">
        <v>20</v>
      </c>
      <c r="B12" s="51">
        <v>2019</v>
      </c>
      <c r="C12" s="51" t="s">
        <v>161</v>
      </c>
      <c r="D12" s="51" t="s">
        <v>162</v>
      </c>
      <c r="E12" s="51" t="s">
        <v>163</v>
      </c>
      <c r="F12" s="51" t="s">
        <v>164</v>
      </c>
      <c r="G12" s="295" t="s">
        <v>165</v>
      </c>
      <c r="H12" s="297" t="s">
        <v>166</v>
      </c>
      <c r="I12" s="384"/>
      <c r="J12" s="395"/>
      <c r="K12" s="403"/>
      <c r="L12" s="386"/>
      <c r="M12" s="394"/>
      <c r="N12" s="387"/>
      <c r="O12" s="391"/>
      <c r="P12" s="391"/>
      <c r="Q12" s="390"/>
    </row>
    <row r="13" spans="1:17" s="49" customFormat="1" ht="36" x14ac:dyDescent="0.25">
      <c r="A13" s="50">
        <v>21</v>
      </c>
      <c r="B13" s="51">
        <v>2019</v>
      </c>
      <c r="C13" s="51" t="s">
        <v>161</v>
      </c>
      <c r="D13" s="51" t="s">
        <v>162</v>
      </c>
      <c r="E13" s="51" t="s">
        <v>163</v>
      </c>
      <c r="F13" s="51" t="s">
        <v>164</v>
      </c>
      <c r="G13" s="295" t="s">
        <v>165</v>
      </c>
      <c r="H13" s="297" t="s">
        <v>166</v>
      </c>
      <c r="I13" s="384"/>
      <c r="J13" s="395"/>
      <c r="K13" s="403"/>
      <c r="L13" s="386"/>
      <c r="M13" s="394"/>
      <c r="N13" s="387"/>
      <c r="O13" s="391"/>
      <c r="P13" s="391"/>
      <c r="Q13" s="390"/>
    </row>
    <row r="14" spans="1:17" s="49" customFormat="1" ht="36" x14ac:dyDescent="0.25">
      <c r="A14" s="50">
        <v>22</v>
      </c>
      <c r="B14" s="51">
        <v>2019</v>
      </c>
      <c r="C14" s="51" t="s">
        <v>161</v>
      </c>
      <c r="D14" s="51" t="s">
        <v>162</v>
      </c>
      <c r="E14" s="51" t="s">
        <v>163</v>
      </c>
      <c r="F14" s="51" t="s">
        <v>164</v>
      </c>
      <c r="G14" s="295" t="s">
        <v>165</v>
      </c>
      <c r="H14" s="297" t="s">
        <v>166</v>
      </c>
      <c r="I14" s="384"/>
      <c r="J14" s="395"/>
      <c r="K14" s="403"/>
      <c r="L14" s="386"/>
      <c r="M14" s="394"/>
      <c r="N14" s="387"/>
      <c r="O14" s="391"/>
      <c r="P14" s="391"/>
      <c r="Q14" s="390"/>
    </row>
    <row r="15" spans="1:17" s="49" customFormat="1" ht="36" x14ac:dyDescent="0.25">
      <c r="A15" s="50">
        <v>23</v>
      </c>
      <c r="B15" s="51">
        <v>2019</v>
      </c>
      <c r="C15" s="51" t="s">
        <v>161</v>
      </c>
      <c r="D15" s="51" t="s">
        <v>162</v>
      </c>
      <c r="E15" s="51" t="s">
        <v>163</v>
      </c>
      <c r="F15" s="51" t="s">
        <v>164</v>
      </c>
      <c r="G15" s="295" t="s">
        <v>165</v>
      </c>
      <c r="H15" s="297" t="s">
        <v>166</v>
      </c>
      <c r="I15" s="384"/>
      <c r="J15" s="395"/>
      <c r="K15" s="403"/>
      <c r="L15" s="386"/>
      <c r="M15" s="394"/>
      <c r="N15" s="387"/>
      <c r="O15" s="391"/>
      <c r="P15" s="391"/>
      <c r="Q15" s="390"/>
    </row>
    <row r="16" spans="1:17" s="49" customFormat="1" ht="36" x14ac:dyDescent="0.25">
      <c r="A16" s="50">
        <v>24</v>
      </c>
      <c r="B16" s="51">
        <v>2019</v>
      </c>
      <c r="C16" s="51" t="s">
        <v>161</v>
      </c>
      <c r="D16" s="51" t="s">
        <v>162</v>
      </c>
      <c r="E16" s="51" t="s">
        <v>163</v>
      </c>
      <c r="F16" s="51" t="s">
        <v>164</v>
      </c>
      <c r="G16" s="295" t="s">
        <v>165</v>
      </c>
      <c r="H16" s="297" t="s">
        <v>166</v>
      </c>
      <c r="I16" s="384"/>
      <c r="J16" s="395"/>
      <c r="K16" s="403"/>
      <c r="L16" s="386"/>
      <c r="M16" s="394"/>
      <c r="N16" s="387"/>
      <c r="O16" s="391"/>
      <c r="P16" s="391"/>
      <c r="Q16" s="390"/>
    </row>
    <row r="17" spans="1:17" s="49" customFormat="1" ht="36" x14ac:dyDescent="0.25">
      <c r="A17" s="50">
        <v>25</v>
      </c>
      <c r="B17" s="51">
        <v>2019</v>
      </c>
      <c r="C17" s="51" t="s">
        <v>161</v>
      </c>
      <c r="D17" s="51" t="s">
        <v>162</v>
      </c>
      <c r="E17" s="51" t="s">
        <v>163</v>
      </c>
      <c r="F17" s="51" t="s">
        <v>164</v>
      </c>
      <c r="G17" s="295" t="s">
        <v>165</v>
      </c>
      <c r="H17" s="297" t="s">
        <v>166</v>
      </c>
      <c r="I17" s="384"/>
      <c r="J17" s="395"/>
      <c r="K17" s="403"/>
      <c r="L17" s="386"/>
      <c r="M17" s="394"/>
      <c r="N17" s="387"/>
      <c r="O17" s="391"/>
      <c r="P17" s="391"/>
      <c r="Q17" s="390"/>
    </row>
    <row r="18" spans="1:17" s="49" customFormat="1" ht="36" x14ac:dyDescent="0.25">
      <c r="A18" s="50">
        <v>41</v>
      </c>
      <c r="B18" s="51">
        <v>2019</v>
      </c>
      <c r="C18" s="51" t="s">
        <v>161</v>
      </c>
      <c r="D18" s="51" t="s">
        <v>162</v>
      </c>
      <c r="E18" s="51" t="s">
        <v>163</v>
      </c>
      <c r="F18" s="51" t="s">
        <v>164</v>
      </c>
      <c r="G18" s="295" t="s">
        <v>165</v>
      </c>
      <c r="H18" s="297" t="s">
        <v>166</v>
      </c>
      <c r="I18" s="320" t="s">
        <v>182</v>
      </c>
      <c r="J18" s="319">
        <v>79899160</v>
      </c>
      <c r="K18" s="329" t="s">
        <v>183</v>
      </c>
      <c r="L18" s="322" t="s">
        <v>184</v>
      </c>
      <c r="M18" s="347">
        <v>6</v>
      </c>
      <c r="N18" s="323" t="s">
        <v>185</v>
      </c>
      <c r="O18" s="326" t="s">
        <v>171</v>
      </c>
      <c r="P18" s="326" t="s">
        <v>171</v>
      </c>
      <c r="Q18" s="325"/>
    </row>
    <row r="19" spans="1:17" s="49" customFormat="1" ht="36" x14ac:dyDescent="0.25">
      <c r="A19" s="50">
        <v>42</v>
      </c>
      <c r="B19" s="51">
        <v>2019</v>
      </c>
      <c r="C19" s="51" t="s">
        <v>161</v>
      </c>
      <c r="D19" s="51" t="s">
        <v>162</v>
      </c>
      <c r="E19" s="51" t="s">
        <v>163</v>
      </c>
      <c r="F19" s="51" t="s">
        <v>164</v>
      </c>
      <c r="G19" s="295" t="s">
        <v>165</v>
      </c>
      <c r="H19" s="297" t="s">
        <v>166</v>
      </c>
      <c r="I19" s="384" t="s">
        <v>186</v>
      </c>
      <c r="J19" s="395">
        <v>453906230.97000003</v>
      </c>
      <c r="K19" s="396" t="s">
        <v>187</v>
      </c>
      <c r="L19" s="386" t="s">
        <v>175</v>
      </c>
      <c r="M19" s="380">
        <v>1</v>
      </c>
      <c r="N19" s="387" t="s">
        <v>188</v>
      </c>
      <c r="O19" s="391" t="s">
        <v>171</v>
      </c>
      <c r="P19" s="391" t="s">
        <v>171</v>
      </c>
      <c r="Q19" s="390" t="s">
        <v>189</v>
      </c>
    </row>
    <row r="20" spans="1:17" s="49" customFormat="1" ht="52.5" customHeight="1" x14ac:dyDescent="0.25">
      <c r="A20" s="50"/>
      <c r="B20" s="51"/>
      <c r="C20" s="51"/>
      <c r="D20" s="51"/>
      <c r="E20" s="51"/>
      <c r="F20" s="51"/>
      <c r="G20" s="295" t="s">
        <v>165</v>
      </c>
      <c r="H20" s="297" t="s">
        <v>166</v>
      </c>
      <c r="I20" s="384"/>
      <c r="J20" s="395"/>
      <c r="K20" s="396"/>
      <c r="L20" s="386"/>
      <c r="M20" s="381"/>
      <c r="N20" s="387"/>
      <c r="O20" s="391"/>
      <c r="P20" s="391"/>
      <c r="Q20" s="390"/>
    </row>
    <row r="21" spans="1:17" s="49" customFormat="1" ht="52.5" customHeight="1" x14ac:dyDescent="0.25">
      <c r="A21" s="50"/>
      <c r="B21" s="51"/>
      <c r="C21" s="51"/>
      <c r="D21" s="51"/>
      <c r="E21" s="51"/>
      <c r="F21" s="51"/>
      <c r="G21" s="295" t="s">
        <v>165</v>
      </c>
      <c r="H21" s="297" t="s">
        <v>166</v>
      </c>
      <c r="I21" s="384"/>
      <c r="J21" s="395"/>
      <c r="K21" s="396"/>
      <c r="L21" s="386"/>
      <c r="M21" s="381"/>
      <c r="N21" s="387"/>
      <c r="O21" s="391"/>
      <c r="P21" s="391"/>
      <c r="Q21" s="390"/>
    </row>
    <row r="22" spans="1:17" s="49" customFormat="1" ht="36" x14ac:dyDescent="0.25">
      <c r="A22" s="50">
        <v>43</v>
      </c>
      <c r="B22" s="51">
        <v>2019</v>
      </c>
      <c r="C22" s="51" t="s">
        <v>161</v>
      </c>
      <c r="D22" s="51" t="s">
        <v>162</v>
      </c>
      <c r="E22" s="51" t="s">
        <v>163</v>
      </c>
      <c r="F22" s="51" t="s">
        <v>164</v>
      </c>
      <c r="G22" s="295" t="s">
        <v>165</v>
      </c>
      <c r="H22" s="297" t="s">
        <v>166</v>
      </c>
      <c r="I22" s="384"/>
      <c r="J22" s="395"/>
      <c r="K22" s="396"/>
      <c r="L22" s="386"/>
      <c r="M22" s="381"/>
      <c r="N22" s="387"/>
      <c r="O22" s="391"/>
      <c r="P22" s="391"/>
      <c r="Q22" s="390"/>
    </row>
    <row r="23" spans="1:17" s="49" customFormat="1" ht="36" x14ac:dyDescent="0.25">
      <c r="A23" s="50">
        <v>44</v>
      </c>
      <c r="B23" s="51">
        <v>2019</v>
      </c>
      <c r="C23" s="51" t="s">
        <v>161</v>
      </c>
      <c r="D23" s="51" t="s">
        <v>162</v>
      </c>
      <c r="E23" s="51" t="s">
        <v>163</v>
      </c>
      <c r="F23" s="51" t="s">
        <v>164</v>
      </c>
      <c r="G23" s="295" t="s">
        <v>165</v>
      </c>
      <c r="H23" s="297" t="s">
        <v>166</v>
      </c>
      <c r="I23" s="384"/>
      <c r="J23" s="395"/>
      <c r="K23" s="396"/>
      <c r="L23" s="386"/>
      <c r="M23" s="381"/>
      <c r="N23" s="387"/>
      <c r="O23" s="391"/>
      <c r="P23" s="391"/>
      <c r="Q23" s="390"/>
    </row>
    <row r="24" spans="1:17" s="49" customFormat="1" ht="36" x14ac:dyDescent="0.25">
      <c r="A24" s="50">
        <v>45</v>
      </c>
      <c r="B24" s="51">
        <v>2019</v>
      </c>
      <c r="C24" s="51" t="s">
        <v>161</v>
      </c>
      <c r="D24" s="51" t="s">
        <v>162</v>
      </c>
      <c r="E24" s="51" t="s">
        <v>163</v>
      </c>
      <c r="F24" s="51" t="s">
        <v>164</v>
      </c>
      <c r="G24" s="295" t="s">
        <v>165</v>
      </c>
      <c r="H24" s="297" t="s">
        <v>166</v>
      </c>
      <c r="I24" s="384"/>
      <c r="J24" s="395"/>
      <c r="K24" s="396"/>
      <c r="L24" s="386"/>
      <c r="M24" s="381"/>
      <c r="N24" s="387"/>
      <c r="O24" s="391"/>
      <c r="P24" s="391"/>
      <c r="Q24" s="390"/>
    </row>
    <row r="25" spans="1:17" s="49" customFormat="1" ht="36" x14ac:dyDescent="0.25">
      <c r="A25" s="50">
        <v>46</v>
      </c>
      <c r="B25" s="51">
        <v>2019</v>
      </c>
      <c r="C25" s="51" t="s">
        <v>161</v>
      </c>
      <c r="D25" s="51" t="s">
        <v>162</v>
      </c>
      <c r="E25" s="51" t="s">
        <v>163</v>
      </c>
      <c r="F25" s="51" t="s">
        <v>164</v>
      </c>
      <c r="G25" s="295" t="s">
        <v>165</v>
      </c>
      <c r="H25" s="297" t="s">
        <v>166</v>
      </c>
      <c r="I25" s="384"/>
      <c r="J25" s="395"/>
      <c r="K25" s="396"/>
      <c r="L25" s="386"/>
      <c r="M25" s="393"/>
      <c r="N25" s="387"/>
      <c r="O25" s="391"/>
      <c r="P25" s="391"/>
      <c r="Q25" s="390"/>
    </row>
    <row r="26" spans="1:17" s="49" customFormat="1" ht="48" x14ac:dyDescent="0.25">
      <c r="A26" s="50">
        <v>47</v>
      </c>
      <c r="B26" s="51">
        <v>2019</v>
      </c>
      <c r="C26" s="51" t="s">
        <v>161</v>
      </c>
      <c r="D26" s="51" t="s">
        <v>162</v>
      </c>
      <c r="E26" s="51" t="s">
        <v>163</v>
      </c>
      <c r="F26" s="51" t="s">
        <v>164</v>
      </c>
      <c r="G26" s="295" t="s">
        <v>165</v>
      </c>
      <c r="H26" s="50" t="s">
        <v>190</v>
      </c>
      <c r="I26" s="305" t="s">
        <v>191</v>
      </c>
      <c r="J26" s="309">
        <v>39949580</v>
      </c>
      <c r="K26" s="321" t="s">
        <v>192</v>
      </c>
      <c r="L26" s="322" t="s">
        <v>193</v>
      </c>
      <c r="M26" s="344">
        <v>4</v>
      </c>
      <c r="N26" s="323" t="s">
        <v>194</v>
      </c>
      <c r="O26" s="326" t="s">
        <v>171</v>
      </c>
      <c r="P26" s="326" t="s">
        <v>171</v>
      </c>
      <c r="Q26" s="325"/>
    </row>
    <row r="27" spans="1:17" s="49" customFormat="1" ht="48" customHeight="1" x14ac:dyDescent="0.25">
      <c r="A27" s="50">
        <v>48</v>
      </c>
      <c r="B27" s="51">
        <v>2019</v>
      </c>
      <c r="C27" s="51" t="s">
        <v>161</v>
      </c>
      <c r="D27" s="51" t="s">
        <v>162</v>
      </c>
      <c r="E27" s="51" t="s">
        <v>163</v>
      </c>
      <c r="F27" s="51" t="s">
        <v>164</v>
      </c>
      <c r="G27" s="295" t="s">
        <v>165</v>
      </c>
      <c r="H27" s="50" t="s">
        <v>195</v>
      </c>
      <c r="I27" s="380" t="s">
        <v>196</v>
      </c>
      <c r="J27" s="382">
        <v>71458310</v>
      </c>
      <c r="K27" s="321" t="s">
        <v>197</v>
      </c>
      <c r="L27" s="386" t="s">
        <v>198</v>
      </c>
      <c r="M27" s="53">
        <v>0.7</v>
      </c>
      <c r="N27" s="323" t="s">
        <v>199</v>
      </c>
      <c r="O27" s="326" t="s">
        <v>171</v>
      </c>
      <c r="P27" s="326" t="s">
        <v>200</v>
      </c>
      <c r="Q27" s="390"/>
    </row>
    <row r="28" spans="1:17" s="49" customFormat="1" ht="36" x14ac:dyDescent="0.25">
      <c r="A28" s="50">
        <v>49</v>
      </c>
      <c r="B28" s="51">
        <v>2019</v>
      </c>
      <c r="C28" s="51" t="s">
        <v>161</v>
      </c>
      <c r="D28" s="51" t="s">
        <v>162</v>
      </c>
      <c r="E28" s="51" t="s">
        <v>163</v>
      </c>
      <c r="F28" s="51" t="s">
        <v>164</v>
      </c>
      <c r="G28" s="295" t="s">
        <v>165</v>
      </c>
      <c r="H28" s="50" t="s">
        <v>195</v>
      </c>
      <c r="I28" s="381"/>
      <c r="J28" s="383"/>
      <c r="K28" s="306" t="s">
        <v>201</v>
      </c>
      <c r="L28" s="392"/>
      <c r="M28" s="307">
        <v>0.8</v>
      </c>
      <c r="N28" s="308" t="s">
        <v>202</v>
      </c>
      <c r="O28" s="302" t="s">
        <v>171</v>
      </c>
      <c r="P28" s="326" t="s">
        <v>200</v>
      </c>
      <c r="Q28" s="390"/>
    </row>
    <row r="29" spans="1:17" s="49" customFormat="1" ht="36" x14ac:dyDescent="0.25">
      <c r="A29" s="50">
        <v>50</v>
      </c>
      <c r="B29" s="51">
        <v>2019</v>
      </c>
      <c r="C29" s="51" t="s">
        <v>161</v>
      </c>
      <c r="D29" s="51" t="s">
        <v>162</v>
      </c>
      <c r="E29" s="51" t="s">
        <v>163</v>
      </c>
      <c r="F29" s="51" t="s">
        <v>164</v>
      </c>
      <c r="G29" s="295" t="s">
        <v>165</v>
      </c>
      <c r="H29" s="50" t="s">
        <v>195</v>
      </c>
      <c r="I29" s="384" t="s">
        <v>203</v>
      </c>
      <c r="J29" s="379">
        <v>326728226</v>
      </c>
      <c r="K29" s="385" t="s">
        <v>204</v>
      </c>
      <c r="L29" s="386" t="s">
        <v>175</v>
      </c>
      <c r="M29" s="387">
        <v>1</v>
      </c>
      <c r="N29" s="387" t="s">
        <v>205</v>
      </c>
      <c r="O29" s="391" t="s">
        <v>171</v>
      </c>
      <c r="P29" s="391" t="s">
        <v>171</v>
      </c>
      <c r="Q29" s="388"/>
    </row>
    <row r="30" spans="1:17" s="49" customFormat="1" ht="59.25" customHeight="1" x14ac:dyDescent="0.25">
      <c r="A30" s="50"/>
      <c r="B30" s="51"/>
      <c r="C30" s="51"/>
      <c r="D30" s="51"/>
      <c r="E30" s="51"/>
      <c r="F30" s="51"/>
      <c r="G30" s="295" t="s">
        <v>165</v>
      </c>
      <c r="H30" s="50" t="s">
        <v>195</v>
      </c>
      <c r="I30" s="384"/>
      <c r="J30" s="379"/>
      <c r="K30" s="385"/>
      <c r="L30" s="386"/>
      <c r="M30" s="387"/>
      <c r="N30" s="387"/>
      <c r="O30" s="391"/>
      <c r="P30" s="391"/>
      <c r="Q30" s="389"/>
    </row>
    <row r="31" spans="1:17" s="49" customFormat="1" ht="59.25" customHeight="1" x14ac:dyDescent="0.25">
      <c r="A31" s="50"/>
      <c r="B31" s="51"/>
      <c r="C31" s="51"/>
      <c r="D31" s="51"/>
      <c r="E31" s="51"/>
      <c r="F31" s="51"/>
      <c r="G31" s="295" t="s">
        <v>165</v>
      </c>
      <c r="H31" s="50" t="s">
        <v>195</v>
      </c>
      <c r="I31" s="320" t="s">
        <v>206</v>
      </c>
      <c r="J31" s="319">
        <v>240000000</v>
      </c>
      <c r="K31" s="321" t="s">
        <v>207</v>
      </c>
      <c r="L31" s="322"/>
      <c r="M31" s="344">
        <v>1</v>
      </c>
      <c r="N31" s="323" t="s">
        <v>208</v>
      </c>
      <c r="O31" s="326" t="s">
        <v>171</v>
      </c>
      <c r="P31" s="326" t="s">
        <v>171</v>
      </c>
      <c r="Q31" s="324"/>
    </row>
    <row r="32" spans="1:17" s="49" customFormat="1" ht="70.5" customHeight="1" x14ac:dyDescent="0.25">
      <c r="A32" s="50">
        <v>53</v>
      </c>
      <c r="B32" s="51">
        <v>2019</v>
      </c>
      <c r="C32" s="51" t="s">
        <v>161</v>
      </c>
      <c r="D32" s="51" t="s">
        <v>162</v>
      </c>
      <c r="E32" s="51" t="s">
        <v>163</v>
      </c>
      <c r="F32" s="51" t="s">
        <v>164</v>
      </c>
      <c r="G32" s="295" t="s">
        <v>165</v>
      </c>
      <c r="H32" s="50" t="s">
        <v>195</v>
      </c>
      <c r="I32" s="384" t="s">
        <v>209</v>
      </c>
      <c r="J32" s="379">
        <v>31508730</v>
      </c>
      <c r="K32" s="321" t="s">
        <v>210</v>
      </c>
      <c r="L32" s="322" t="s">
        <v>169</v>
      </c>
      <c r="M32" s="344">
        <v>1</v>
      </c>
      <c r="N32" s="318" t="s">
        <v>211</v>
      </c>
      <c r="O32" s="391" t="s">
        <v>171</v>
      </c>
      <c r="P32" s="391" t="s">
        <v>200</v>
      </c>
      <c r="Q32" s="390"/>
    </row>
    <row r="33" spans="1:17" s="49" customFormat="1" ht="36" x14ac:dyDescent="0.25">
      <c r="A33" s="50">
        <v>54</v>
      </c>
      <c r="B33" s="51">
        <v>2019</v>
      </c>
      <c r="C33" s="51" t="s">
        <v>161</v>
      </c>
      <c r="D33" s="51" t="s">
        <v>162</v>
      </c>
      <c r="E33" s="51" t="s">
        <v>163</v>
      </c>
      <c r="F33" s="51" t="s">
        <v>164</v>
      </c>
      <c r="G33" s="295" t="s">
        <v>165</v>
      </c>
      <c r="H33" s="50" t="s">
        <v>195</v>
      </c>
      <c r="I33" s="384"/>
      <c r="J33" s="379"/>
      <c r="K33" s="321" t="s">
        <v>212</v>
      </c>
      <c r="L33" s="322" t="s">
        <v>193</v>
      </c>
      <c r="M33" s="344">
        <v>4</v>
      </c>
      <c r="N33" s="318" t="s">
        <v>213</v>
      </c>
      <c r="O33" s="391"/>
      <c r="P33" s="391"/>
      <c r="Q33" s="390"/>
    </row>
    <row r="34" spans="1:17" s="49" customFormat="1" ht="36" x14ac:dyDescent="0.25">
      <c r="A34" s="50">
        <v>55</v>
      </c>
      <c r="B34" s="51">
        <v>2019</v>
      </c>
      <c r="C34" s="51" t="s">
        <v>161</v>
      </c>
      <c r="D34" s="51" t="s">
        <v>162</v>
      </c>
      <c r="E34" s="51" t="s">
        <v>163</v>
      </c>
      <c r="F34" s="51" t="s">
        <v>164</v>
      </c>
      <c r="G34" s="295" t="s">
        <v>165</v>
      </c>
      <c r="H34" s="50" t="s">
        <v>195</v>
      </c>
      <c r="I34" s="384"/>
      <c r="J34" s="379"/>
      <c r="K34" s="321" t="s">
        <v>214</v>
      </c>
      <c r="L34" s="322" t="s">
        <v>175</v>
      </c>
      <c r="M34" s="344">
        <v>15</v>
      </c>
      <c r="N34" s="318" t="s">
        <v>215</v>
      </c>
      <c r="O34" s="391"/>
      <c r="P34" s="391"/>
      <c r="Q34" s="390"/>
    </row>
    <row r="35" spans="1:17" s="49" customFormat="1" ht="36" x14ac:dyDescent="0.25">
      <c r="A35" s="50">
        <v>56</v>
      </c>
      <c r="B35" s="51">
        <v>2019</v>
      </c>
      <c r="C35" s="51" t="s">
        <v>161</v>
      </c>
      <c r="D35" s="51" t="s">
        <v>162</v>
      </c>
      <c r="E35" s="51" t="s">
        <v>163</v>
      </c>
      <c r="F35" s="51" t="s">
        <v>164</v>
      </c>
      <c r="G35" s="295" t="s">
        <v>165</v>
      </c>
      <c r="H35" s="51" t="s">
        <v>166</v>
      </c>
      <c r="I35" s="378" t="s">
        <v>216</v>
      </c>
      <c r="J35" s="379">
        <v>5345200181</v>
      </c>
      <c r="K35" s="329" t="s">
        <v>217</v>
      </c>
      <c r="L35" s="303" t="s">
        <v>169</v>
      </c>
      <c r="M35" s="346">
        <v>5</v>
      </c>
      <c r="N35" s="319" t="s">
        <v>218</v>
      </c>
      <c r="O35" s="326" t="s">
        <v>171</v>
      </c>
      <c r="P35" s="326" t="s">
        <v>200</v>
      </c>
      <c r="Q35" s="326"/>
    </row>
    <row r="36" spans="1:17" s="52" customFormat="1" ht="84" x14ac:dyDescent="0.25">
      <c r="A36" s="50">
        <v>57</v>
      </c>
      <c r="B36" s="51">
        <v>2019</v>
      </c>
      <c r="C36" s="51" t="s">
        <v>161</v>
      </c>
      <c r="D36" s="51" t="s">
        <v>162</v>
      </c>
      <c r="E36" s="51" t="s">
        <v>163</v>
      </c>
      <c r="F36" s="51" t="s">
        <v>164</v>
      </c>
      <c r="G36" s="295" t="s">
        <v>165</v>
      </c>
      <c r="H36" s="51" t="s">
        <v>166</v>
      </c>
      <c r="I36" s="378"/>
      <c r="J36" s="379"/>
      <c r="K36" s="329" t="s">
        <v>219</v>
      </c>
      <c r="L36" s="320" t="s">
        <v>169</v>
      </c>
      <c r="M36" s="299">
        <v>521</v>
      </c>
      <c r="N36" s="319" t="s">
        <v>220</v>
      </c>
      <c r="O36" s="326" t="s">
        <v>171</v>
      </c>
      <c r="P36" s="326" t="s">
        <v>171</v>
      </c>
      <c r="Q36" s="320" t="s">
        <v>221</v>
      </c>
    </row>
    <row r="37" spans="1:17" s="52" customFormat="1" ht="36" x14ac:dyDescent="0.25">
      <c r="A37" s="50">
        <v>58</v>
      </c>
      <c r="B37" s="51">
        <v>2019</v>
      </c>
      <c r="C37" s="51" t="s">
        <v>161</v>
      </c>
      <c r="D37" s="51" t="s">
        <v>162</v>
      </c>
      <c r="E37" s="51" t="s">
        <v>163</v>
      </c>
      <c r="F37" s="51" t="s">
        <v>164</v>
      </c>
      <c r="G37" s="295" t="s">
        <v>165</v>
      </c>
      <c r="H37" s="51" t="s">
        <v>166</v>
      </c>
      <c r="I37" s="378"/>
      <c r="J37" s="379"/>
      <c r="K37" s="329" t="s">
        <v>222</v>
      </c>
      <c r="L37" s="304" t="s">
        <v>169</v>
      </c>
      <c r="M37" s="345">
        <v>415</v>
      </c>
      <c r="N37" s="319" t="s">
        <v>223</v>
      </c>
      <c r="O37" s="326" t="s">
        <v>171</v>
      </c>
      <c r="P37" s="326" t="s">
        <v>200</v>
      </c>
      <c r="Q37" s="320"/>
    </row>
    <row r="38" spans="1:17" s="52" customFormat="1" ht="36" x14ac:dyDescent="0.25">
      <c r="A38" s="50">
        <v>59</v>
      </c>
      <c r="B38" s="51">
        <v>2019</v>
      </c>
      <c r="C38" s="51" t="s">
        <v>161</v>
      </c>
      <c r="D38" s="51" t="s">
        <v>162</v>
      </c>
      <c r="E38" s="51" t="s">
        <v>163</v>
      </c>
      <c r="F38" s="51" t="s">
        <v>164</v>
      </c>
      <c r="G38" s="295" t="s">
        <v>165</v>
      </c>
      <c r="H38" s="51" t="s">
        <v>166</v>
      </c>
      <c r="I38" s="378"/>
      <c r="J38" s="379"/>
      <c r="K38" s="329" t="s">
        <v>224</v>
      </c>
      <c r="L38" s="304" t="s">
        <v>169</v>
      </c>
      <c r="M38" s="345">
        <v>3</v>
      </c>
      <c r="N38" s="319" t="s">
        <v>225</v>
      </c>
      <c r="O38" s="326" t="s">
        <v>171</v>
      </c>
      <c r="P38" s="326" t="s">
        <v>200</v>
      </c>
      <c r="Q38" s="320"/>
    </row>
    <row r="39" spans="1:17" s="52" customFormat="1" ht="36" x14ac:dyDescent="0.25">
      <c r="A39" s="50">
        <v>60</v>
      </c>
      <c r="B39" s="51">
        <v>2019</v>
      </c>
      <c r="C39" s="51" t="s">
        <v>161</v>
      </c>
      <c r="D39" s="51" t="s">
        <v>162</v>
      </c>
      <c r="E39" s="51" t="s">
        <v>163</v>
      </c>
      <c r="F39" s="51" t="s">
        <v>164</v>
      </c>
      <c r="G39" s="295" t="s">
        <v>165</v>
      </c>
      <c r="H39" s="51" t="s">
        <v>166</v>
      </c>
      <c r="I39" s="378"/>
      <c r="J39" s="379"/>
      <c r="K39" s="329" t="s">
        <v>226</v>
      </c>
      <c r="L39" s="304" t="s">
        <v>169</v>
      </c>
      <c r="M39" s="345">
        <v>1200</v>
      </c>
      <c r="N39" s="319" t="s">
        <v>227</v>
      </c>
      <c r="O39" s="326" t="s">
        <v>171</v>
      </c>
      <c r="P39" s="326" t="s">
        <v>200</v>
      </c>
      <c r="Q39" s="320"/>
    </row>
    <row r="40" spans="1:17" s="52" customFormat="1" ht="72" x14ac:dyDescent="0.25">
      <c r="A40" s="50">
        <v>61</v>
      </c>
      <c r="B40" s="51">
        <v>2019</v>
      </c>
      <c r="C40" s="51" t="s">
        <v>161</v>
      </c>
      <c r="D40" s="51" t="s">
        <v>162</v>
      </c>
      <c r="E40" s="51" t="s">
        <v>163</v>
      </c>
      <c r="F40" s="51" t="s">
        <v>164</v>
      </c>
      <c r="G40" s="295" t="s">
        <v>165</v>
      </c>
      <c r="H40" s="51" t="s">
        <v>166</v>
      </c>
      <c r="I40" s="378"/>
      <c r="J40" s="379"/>
      <c r="K40" s="329" t="s">
        <v>228</v>
      </c>
      <c r="L40" s="304" t="s">
        <v>169</v>
      </c>
      <c r="M40" s="299">
        <v>400</v>
      </c>
      <c r="N40" s="319" t="s">
        <v>229</v>
      </c>
      <c r="O40" s="326" t="s">
        <v>171</v>
      </c>
      <c r="P40" s="326" t="s">
        <v>171</v>
      </c>
      <c r="Q40" s="320" t="s">
        <v>230</v>
      </c>
    </row>
    <row r="41" spans="1:17" s="52" customFormat="1" ht="36" x14ac:dyDescent="0.25">
      <c r="A41" s="50">
        <v>62</v>
      </c>
      <c r="B41" s="51">
        <v>2019</v>
      </c>
      <c r="C41" s="51" t="s">
        <v>161</v>
      </c>
      <c r="D41" s="51" t="s">
        <v>162</v>
      </c>
      <c r="E41" s="51" t="s">
        <v>163</v>
      </c>
      <c r="F41" s="51" t="s">
        <v>164</v>
      </c>
      <c r="G41" s="295" t="s">
        <v>165</v>
      </c>
      <c r="H41" s="51" t="s">
        <v>166</v>
      </c>
      <c r="I41" s="378"/>
      <c r="J41" s="379"/>
      <c r="K41" s="329" t="s">
        <v>231</v>
      </c>
      <c r="L41" s="304" t="s">
        <v>169</v>
      </c>
      <c r="M41" s="345">
        <v>1200</v>
      </c>
      <c r="N41" s="319" t="s">
        <v>232</v>
      </c>
      <c r="O41" s="326" t="s">
        <v>171</v>
      </c>
      <c r="P41" s="326" t="s">
        <v>200</v>
      </c>
      <c r="Q41" s="320"/>
    </row>
    <row r="42" spans="1:17" s="52" customFormat="1" ht="36" x14ac:dyDescent="0.25">
      <c r="A42" s="50">
        <v>63</v>
      </c>
      <c r="B42" s="51">
        <v>2019</v>
      </c>
      <c r="C42" s="51" t="s">
        <v>161</v>
      </c>
      <c r="D42" s="51" t="s">
        <v>162</v>
      </c>
      <c r="E42" s="51" t="s">
        <v>163</v>
      </c>
      <c r="F42" s="51" t="s">
        <v>164</v>
      </c>
      <c r="G42" s="295" t="s">
        <v>165</v>
      </c>
      <c r="H42" s="51" t="s">
        <v>166</v>
      </c>
      <c r="I42" s="378"/>
      <c r="J42" s="379"/>
      <c r="K42" s="329" t="s">
        <v>233</v>
      </c>
      <c r="L42" s="304" t="s">
        <v>169</v>
      </c>
      <c r="M42" s="345">
        <v>4</v>
      </c>
      <c r="N42" s="319" t="s">
        <v>234</v>
      </c>
      <c r="O42" s="326" t="s">
        <v>171</v>
      </c>
      <c r="P42" s="326" t="s">
        <v>171</v>
      </c>
      <c r="Q42" s="320"/>
    </row>
    <row r="43" spans="1:17" s="52" customFormat="1" ht="72" x14ac:dyDescent="0.25">
      <c r="A43" s="50">
        <v>64</v>
      </c>
      <c r="B43" s="51">
        <v>2019</v>
      </c>
      <c r="C43" s="51" t="s">
        <v>161</v>
      </c>
      <c r="D43" s="51" t="s">
        <v>162</v>
      </c>
      <c r="E43" s="51" t="s">
        <v>163</v>
      </c>
      <c r="F43" s="51" t="s">
        <v>164</v>
      </c>
      <c r="G43" s="295" t="s">
        <v>165</v>
      </c>
      <c r="H43" s="51" t="s">
        <v>166</v>
      </c>
      <c r="I43" s="378"/>
      <c r="J43" s="379"/>
      <c r="K43" s="329" t="s">
        <v>235</v>
      </c>
      <c r="L43" s="304" t="s">
        <v>169</v>
      </c>
      <c r="M43" s="299">
        <v>12</v>
      </c>
      <c r="N43" s="319" t="s">
        <v>236</v>
      </c>
      <c r="O43" s="326" t="s">
        <v>171</v>
      </c>
      <c r="P43" s="326" t="s">
        <v>171</v>
      </c>
      <c r="Q43" s="320" t="s">
        <v>237</v>
      </c>
    </row>
    <row r="44" spans="1:17" s="52" customFormat="1" ht="36" x14ac:dyDescent="0.25">
      <c r="A44" s="50">
        <v>65</v>
      </c>
      <c r="B44" s="51">
        <v>2019</v>
      </c>
      <c r="C44" s="51" t="s">
        <v>161</v>
      </c>
      <c r="D44" s="51" t="s">
        <v>162</v>
      </c>
      <c r="E44" s="51" t="s">
        <v>163</v>
      </c>
      <c r="F44" s="51" t="s">
        <v>164</v>
      </c>
      <c r="G44" s="295" t="s">
        <v>165</v>
      </c>
      <c r="H44" s="51" t="s">
        <v>166</v>
      </c>
      <c r="I44" s="378"/>
      <c r="J44" s="379"/>
      <c r="K44" s="329" t="s">
        <v>238</v>
      </c>
      <c r="L44" s="304" t="s">
        <v>169</v>
      </c>
      <c r="M44" s="345">
        <v>3</v>
      </c>
      <c r="N44" s="319" t="s">
        <v>239</v>
      </c>
      <c r="O44" s="326" t="s">
        <v>171</v>
      </c>
      <c r="P44" s="326" t="s">
        <v>200</v>
      </c>
      <c r="Q44" s="320"/>
    </row>
    <row r="45" spans="1:17" s="52" customFormat="1" ht="20.25" customHeight="1" x14ac:dyDescent="0.25">
      <c r="A45" s="291"/>
      <c r="B45" s="292"/>
      <c r="C45" s="292"/>
      <c r="D45" s="292"/>
      <c r="E45" s="292"/>
      <c r="F45" s="292"/>
      <c r="G45" s="295" t="s">
        <v>165</v>
      </c>
      <c r="H45" s="51" t="s">
        <v>166</v>
      </c>
      <c r="I45" s="378"/>
      <c r="J45" s="379"/>
      <c r="K45" s="329" t="s">
        <v>240</v>
      </c>
      <c r="L45" s="304" t="s">
        <v>175</v>
      </c>
      <c r="M45" s="345">
        <v>24</v>
      </c>
      <c r="N45" s="319" t="s">
        <v>241</v>
      </c>
      <c r="O45" s="326"/>
      <c r="P45" s="326"/>
      <c r="Q45" s="320"/>
    </row>
    <row r="46" spans="1:17" s="52" customFormat="1" ht="120.75" customHeight="1" x14ac:dyDescent="0.25">
      <c r="A46" s="291"/>
      <c r="B46" s="292"/>
      <c r="C46" s="292"/>
      <c r="D46" s="292"/>
      <c r="E46" s="292"/>
      <c r="F46" s="292"/>
      <c r="G46" s="295" t="s">
        <v>165</v>
      </c>
      <c r="H46" s="51" t="s">
        <v>166</v>
      </c>
      <c r="I46" s="378"/>
      <c r="J46" s="379"/>
      <c r="K46" s="329" t="s">
        <v>242</v>
      </c>
      <c r="L46" s="303" t="s">
        <v>175</v>
      </c>
      <c r="M46" s="346">
        <v>10</v>
      </c>
      <c r="N46" s="320" t="s">
        <v>194</v>
      </c>
      <c r="O46" s="326" t="s">
        <v>171</v>
      </c>
      <c r="P46" s="326" t="s">
        <v>171</v>
      </c>
      <c r="Q46" s="320"/>
    </row>
    <row r="47" spans="1:17" s="52" customFormat="1" ht="63.75" customHeight="1" x14ac:dyDescent="0.25">
      <c r="A47" s="291"/>
      <c r="B47" s="292"/>
      <c r="C47" s="292"/>
      <c r="D47" s="292"/>
      <c r="E47" s="292"/>
      <c r="F47" s="292"/>
      <c r="G47" s="295" t="s">
        <v>165</v>
      </c>
      <c r="H47" s="51" t="s">
        <v>166</v>
      </c>
      <c r="I47" s="378"/>
      <c r="J47" s="379"/>
      <c r="K47" s="329" t="s">
        <v>243</v>
      </c>
      <c r="L47" s="303" t="s">
        <v>175</v>
      </c>
      <c r="M47" s="346">
        <v>1</v>
      </c>
      <c r="N47" s="320" t="s">
        <v>194</v>
      </c>
      <c r="O47" s="326" t="s">
        <v>171</v>
      </c>
      <c r="P47" s="326" t="s">
        <v>200</v>
      </c>
      <c r="Q47" s="320"/>
    </row>
    <row r="48" spans="1:17" x14ac:dyDescent="0.25">
      <c r="A48" s="59"/>
      <c r="B48" s="59"/>
      <c r="C48" s="59"/>
      <c r="D48" s="59"/>
      <c r="E48" s="59"/>
      <c r="F48" s="59"/>
      <c r="G48" s="59"/>
      <c r="H48" s="59"/>
      <c r="I48" s="59"/>
      <c r="J48" s="59">
        <f>SUM(J3:J47)</f>
        <v>12402368957.549999</v>
      </c>
      <c r="K48" s="59"/>
      <c r="L48" s="59"/>
      <c r="M48" s="59"/>
      <c r="N48" s="59"/>
      <c r="O48" s="59"/>
      <c r="P48" s="59"/>
      <c r="Q48" s="58"/>
    </row>
    <row r="49" spans="9:17" x14ac:dyDescent="0.25">
      <c r="I49" s="54"/>
      <c r="J49" s="56"/>
      <c r="K49" s="55"/>
      <c r="L49" s="57"/>
      <c r="M49" s="57"/>
      <c r="N49" s="57"/>
      <c r="O49" s="57"/>
      <c r="P49" s="57"/>
      <c r="Q49" s="58"/>
    </row>
    <row r="50" spans="9:17" x14ac:dyDescent="0.25">
      <c r="I50" s="60"/>
      <c r="J50" s="62"/>
      <c r="K50" s="61"/>
      <c r="L50" s="57"/>
      <c r="M50" s="57"/>
      <c r="N50" s="57"/>
      <c r="O50" s="57"/>
      <c r="P50" s="57"/>
      <c r="Q50" s="58"/>
    </row>
    <row r="51" spans="9:17" x14ac:dyDescent="0.25">
      <c r="I51" s="60"/>
      <c r="J51" s="62"/>
      <c r="K51" s="61"/>
      <c r="L51" s="57"/>
      <c r="M51" s="57"/>
      <c r="N51" s="57"/>
      <c r="O51" s="57"/>
      <c r="P51" s="57"/>
      <c r="Q51" s="58"/>
    </row>
    <row r="52" spans="9:17" x14ac:dyDescent="0.25">
      <c r="I52" s="60"/>
      <c r="J52" s="62"/>
      <c r="K52" s="61"/>
      <c r="L52" s="57"/>
      <c r="M52" s="57"/>
      <c r="N52" s="57"/>
      <c r="O52" s="57"/>
      <c r="P52" s="57"/>
      <c r="Q52" s="58"/>
    </row>
    <row r="53" spans="9:17" x14ac:dyDescent="0.25">
      <c r="I53" s="60"/>
      <c r="J53" s="62"/>
      <c r="K53" s="61"/>
      <c r="L53" s="57"/>
      <c r="M53" s="57"/>
      <c r="N53" s="57"/>
      <c r="O53" s="57"/>
      <c r="P53" s="57"/>
      <c r="Q53" s="58"/>
    </row>
    <row r="54" spans="9:17" x14ac:dyDescent="0.25">
      <c r="I54" s="60"/>
      <c r="J54" s="62"/>
      <c r="K54" s="61"/>
      <c r="L54" s="57"/>
      <c r="M54" s="57"/>
      <c r="N54" s="57"/>
      <c r="O54" s="57"/>
      <c r="P54" s="57"/>
      <c r="Q54" s="58"/>
    </row>
    <row r="55" spans="9:17" x14ac:dyDescent="0.25">
      <c r="I55" s="60"/>
      <c r="J55" s="62"/>
      <c r="K55" s="61"/>
      <c r="L55" s="57"/>
      <c r="M55" s="57"/>
      <c r="N55" s="57"/>
      <c r="O55" s="57"/>
      <c r="P55" s="57"/>
      <c r="Q55" s="58"/>
    </row>
    <row r="56" spans="9:17" x14ac:dyDescent="0.25">
      <c r="I56" s="60"/>
      <c r="J56" s="62"/>
      <c r="K56" s="61"/>
      <c r="L56" s="57"/>
      <c r="M56" s="57"/>
      <c r="N56" s="57"/>
      <c r="O56" s="57"/>
      <c r="P56" s="57"/>
      <c r="Q56" s="58"/>
    </row>
    <row r="57" spans="9:17" x14ac:dyDescent="0.25">
      <c r="I57" s="60"/>
      <c r="J57" s="62"/>
      <c r="K57" s="61"/>
      <c r="L57" s="57"/>
      <c r="M57" s="57"/>
      <c r="N57" s="57"/>
      <c r="O57" s="57"/>
      <c r="P57" s="57"/>
      <c r="Q57" s="58"/>
    </row>
    <row r="58" spans="9:17" x14ac:dyDescent="0.25">
      <c r="I58" s="60"/>
      <c r="J58" s="62"/>
      <c r="K58" s="61"/>
      <c r="L58" s="57"/>
      <c r="M58" s="57"/>
      <c r="N58" s="57"/>
      <c r="O58" s="57"/>
      <c r="P58" s="57"/>
      <c r="Q58" s="58"/>
    </row>
    <row r="59" spans="9:17" x14ac:dyDescent="0.25">
      <c r="I59" s="60"/>
      <c r="J59" s="62"/>
      <c r="K59" s="61"/>
      <c r="L59" s="57"/>
      <c r="M59" s="57"/>
      <c r="N59" s="57"/>
      <c r="O59" s="57"/>
      <c r="P59" s="57"/>
      <c r="Q59" s="58"/>
    </row>
    <row r="60" spans="9:17" x14ac:dyDescent="0.25">
      <c r="I60" s="60"/>
      <c r="J60" s="62"/>
      <c r="K60" s="61"/>
      <c r="L60" s="57"/>
      <c r="M60" s="57"/>
      <c r="N60" s="57"/>
      <c r="O60" s="57"/>
      <c r="P60" s="57"/>
      <c r="Q60" s="58"/>
    </row>
    <row r="61" spans="9:17" x14ac:dyDescent="0.25">
      <c r="I61" s="60"/>
      <c r="J61" s="62"/>
      <c r="K61" s="61"/>
      <c r="L61" s="57"/>
      <c r="M61" s="57"/>
      <c r="N61" s="57"/>
      <c r="O61" s="57"/>
      <c r="P61" s="57"/>
      <c r="Q61" s="58"/>
    </row>
    <row r="62" spans="9:17" x14ac:dyDescent="0.25">
      <c r="I62" s="60"/>
      <c r="J62" s="62"/>
      <c r="K62" s="61"/>
      <c r="L62" s="57"/>
      <c r="M62" s="57"/>
      <c r="N62" s="57"/>
      <c r="O62" s="57"/>
      <c r="P62" s="57"/>
      <c r="Q62" s="58"/>
    </row>
    <row r="63" spans="9:17" x14ac:dyDescent="0.25">
      <c r="I63" s="60"/>
      <c r="J63" s="62"/>
      <c r="K63" s="61"/>
      <c r="L63" s="57"/>
      <c r="M63" s="57"/>
      <c r="N63" s="57"/>
      <c r="O63" s="57"/>
      <c r="P63" s="57"/>
      <c r="Q63" s="58"/>
    </row>
    <row r="64" spans="9:17" x14ac:dyDescent="0.25">
      <c r="I64" s="60"/>
      <c r="J64" s="62"/>
      <c r="K64" s="61"/>
      <c r="L64" s="57"/>
      <c r="M64" s="57"/>
      <c r="N64" s="57"/>
      <c r="O64" s="57"/>
      <c r="P64" s="57"/>
      <c r="Q64" s="58"/>
    </row>
    <row r="65" spans="9:17" x14ac:dyDescent="0.25">
      <c r="I65" s="60"/>
      <c r="J65" s="62"/>
      <c r="K65" s="61"/>
      <c r="L65" s="57"/>
      <c r="M65" s="57"/>
      <c r="N65" s="57"/>
      <c r="O65" s="57"/>
      <c r="P65" s="57"/>
      <c r="Q65" s="58"/>
    </row>
    <row r="66" spans="9:17" x14ac:dyDescent="0.25">
      <c r="I66" s="60"/>
      <c r="J66" s="62"/>
      <c r="K66" s="61"/>
      <c r="L66" s="57"/>
      <c r="M66" s="57"/>
      <c r="N66" s="57"/>
      <c r="O66" s="57"/>
      <c r="P66" s="57"/>
      <c r="Q66" s="58"/>
    </row>
    <row r="67" spans="9:17" x14ac:dyDescent="0.25">
      <c r="I67" s="60"/>
      <c r="J67" s="62"/>
      <c r="K67" s="61"/>
      <c r="L67" s="57"/>
      <c r="M67" s="57"/>
      <c r="N67" s="57"/>
      <c r="O67" s="57"/>
      <c r="P67" s="57"/>
      <c r="Q67" s="58"/>
    </row>
    <row r="68" spans="9:17" x14ac:dyDescent="0.25">
      <c r="I68" s="60"/>
      <c r="J68" s="62"/>
      <c r="K68" s="61"/>
      <c r="L68" s="57"/>
      <c r="M68" s="57"/>
      <c r="N68" s="57"/>
      <c r="O68" s="57"/>
      <c r="P68" s="57"/>
      <c r="Q68" s="58"/>
    </row>
    <row r="69" spans="9:17" x14ac:dyDescent="0.25">
      <c r="I69" s="60"/>
      <c r="J69" s="62"/>
      <c r="K69" s="61"/>
      <c r="L69" s="57"/>
      <c r="M69" s="57"/>
      <c r="N69" s="57"/>
      <c r="O69" s="57"/>
      <c r="P69" s="57"/>
      <c r="Q69" s="58"/>
    </row>
    <row r="70" spans="9:17" x14ac:dyDescent="0.25">
      <c r="I70" s="60"/>
      <c r="J70" s="62"/>
      <c r="K70" s="61"/>
      <c r="L70" s="57"/>
      <c r="M70" s="57"/>
      <c r="N70" s="57"/>
      <c r="O70" s="57"/>
      <c r="P70" s="57"/>
      <c r="Q70" s="58"/>
    </row>
    <row r="71" spans="9:17" x14ac:dyDescent="0.25">
      <c r="I71" s="60"/>
      <c r="J71" s="62"/>
      <c r="K71" s="61"/>
      <c r="L71" s="57"/>
      <c r="M71" s="57"/>
      <c r="N71" s="57"/>
      <c r="O71" s="57"/>
      <c r="P71" s="57"/>
      <c r="Q71" s="58"/>
    </row>
    <row r="72" spans="9:17" x14ac:dyDescent="0.25">
      <c r="I72" s="60"/>
      <c r="J72" s="62"/>
      <c r="K72" s="61"/>
      <c r="L72" s="57"/>
      <c r="M72" s="57"/>
      <c r="N72" s="57"/>
      <c r="O72" s="57"/>
      <c r="P72" s="57"/>
      <c r="Q72" s="58"/>
    </row>
    <row r="73" spans="9:17" x14ac:dyDescent="0.25">
      <c r="I73" s="60"/>
      <c r="J73" s="62"/>
      <c r="K73" s="61"/>
      <c r="L73" s="57"/>
      <c r="M73" s="57"/>
      <c r="N73" s="57"/>
      <c r="O73" s="57"/>
      <c r="P73" s="57"/>
      <c r="Q73" s="58"/>
    </row>
    <row r="74" spans="9:17" x14ac:dyDescent="0.25">
      <c r="I74" s="60"/>
      <c r="J74" s="62"/>
      <c r="K74" s="61"/>
      <c r="L74" s="57"/>
      <c r="M74" s="57"/>
      <c r="N74" s="57"/>
      <c r="O74" s="57"/>
      <c r="P74" s="57"/>
      <c r="Q74" s="58"/>
    </row>
    <row r="75" spans="9:17" x14ac:dyDescent="0.25">
      <c r="I75" s="60"/>
      <c r="J75" s="62"/>
      <c r="K75" s="61"/>
      <c r="L75" s="57"/>
      <c r="M75" s="57"/>
      <c r="N75" s="57"/>
      <c r="O75" s="57"/>
      <c r="P75" s="57"/>
      <c r="Q75" s="58"/>
    </row>
    <row r="76" spans="9:17" x14ac:dyDescent="0.25">
      <c r="I76" s="60"/>
      <c r="J76" s="62"/>
      <c r="K76" s="61"/>
      <c r="L76" s="57"/>
      <c r="M76" s="57"/>
      <c r="N76" s="57"/>
      <c r="O76" s="57"/>
      <c r="P76" s="57"/>
      <c r="Q76" s="58"/>
    </row>
    <row r="77" spans="9:17" x14ac:dyDescent="0.25">
      <c r="I77" s="60"/>
      <c r="J77" s="62"/>
      <c r="K77" s="61"/>
      <c r="L77" s="57"/>
      <c r="M77" s="57"/>
      <c r="N77" s="57"/>
      <c r="O77" s="57"/>
      <c r="P77" s="57"/>
      <c r="Q77" s="58"/>
    </row>
    <row r="78" spans="9:17" x14ac:dyDescent="0.25">
      <c r="I78" s="60"/>
      <c r="J78" s="62"/>
      <c r="K78" s="61"/>
      <c r="L78" s="57"/>
      <c r="M78" s="57"/>
      <c r="N78" s="57"/>
      <c r="O78" s="57"/>
      <c r="P78" s="57"/>
      <c r="Q78" s="58"/>
    </row>
    <row r="79" spans="9:17" x14ac:dyDescent="0.25">
      <c r="I79" s="60"/>
      <c r="J79" s="62"/>
      <c r="K79" s="61"/>
      <c r="L79" s="57"/>
      <c r="M79" s="57"/>
      <c r="N79" s="57"/>
      <c r="O79" s="57"/>
      <c r="P79" s="57"/>
      <c r="Q79" s="58"/>
    </row>
    <row r="80" spans="9:17" x14ac:dyDescent="0.25">
      <c r="I80" s="60"/>
      <c r="J80" s="62"/>
      <c r="K80" s="61"/>
      <c r="L80" s="57"/>
      <c r="M80" s="57"/>
      <c r="N80" s="57"/>
      <c r="O80" s="57"/>
      <c r="P80" s="57"/>
      <c r="Q80" s="58"/>
    </row>
    <row r="81" spans="1:17" x14ac:dyDescent="0.25">
      <c r="I81" s="60"/>
      <c r="J81" s="62"/>
      <c r="K81" s="61"/>
      <c r="L81" s="57"/>
      <c r="M81" s="57"/>
      <c r="N81" s="57"/>
      <c r="O81" s="57"/>
      <c r="P81" s="57"/>
      <c r="Q81" s="58"/>
    </row>
    <row r="82" spans="1:17" x14ac:dyDescent="0.25">
      <c r="A82" s="58"/>
      <c r="B82" s="58"/>
      <c r="C82" s="58"/>
      <c r="D82" s="58"/>
      <c r="E82" s="58"/>
      <c r="F82" s="58"/>
      <c r="G82" s="58"/>
      <c r="H82" s="58"/>
      <c r="I82" s="58"/>
      <c r="J82" s="58"/>
      <c r="K82" s="58"/>
      <c r="L82" s="58"/>
      <c r="M82" s="58"/>
      <c r="N82" s="58"/>
      <c r="O82" s="58"/>
      <c r="P82" s="58"/>
      <c r="Q82" s="58"/>
    </row>
    <row r="83" spans="1:17" x14ac:dyDescent="0.25">
      <c r="A83" s="58"/>
      <c r="B83" s="58"/>
      <c r="C83" s="58"/>
      <c r="D83" s="58"/>
      <c r="E83" s="58"/>
      <c r="F83" s="58"/>
      <c r="G83" s="58"/>
      <c r="H83" s="58"/>
      <c r="I83" s="58"/>
      <c r="J83" s="58"/>
      <c r="K83" s="58"/>
      <c r="L83" s="58"/>
      <c r="M83" s="58"/>
      <c r="N83" s="58"/>
      <c r="O83" s="58"/>
      <c r="P83" s="58"/>
      <c r="Q83" s="58"/>
    </row>
    <row r="84" spans="1:17" x14ac:dyDescent="0.25">
      <c r="A84" s="58"/>
      <c r="B84" s="58"/>
      <c r="C84" s="58"/>
      <c r="D84" s="58"/>
      <c r="E84" s="58"/>
      <c r="F84" s="58"/>
      <c r="G84" s="58"/>
      <c r="H84" s="58"/>
      <c r="I84" s="58"/>
      <c r="J84" s="58"/>
      <c r="K84" s="58"/>
      <c r="L84" s="58"/>
      <c r="M84" s="58"/>
      <c r="N84" s="58"/>
      <c r="O84" s="58"/>
      <c r="P84" s="58"/>
      <c r="Q84" s="58"/>
    </row>
    <row r="85" spans="1:17" x14ac:dyDescent="0.25">
      <c r="A85" s="58"/>
      <c r="B85" s="58"/>
      <c r="C85" s="58"/>
      <c r="D85" s="58"/>
      <c r="E85" s="58"/>
      <c r="F85" s="58"/>
      <c r="G85" s="58"/>
      <c r="H85" s="58"/>
      <c r="I85" s="58"/>
      <c r="J85" s="58"/>
      <c r="K85" s="58"/>
      <c r="L85" s="58"/>
      <c r="M85" s="58"/>
      <c r="N85" s="58"/>
      <c r="O85" s="58"/>
      <c r="P85" s="58"/>
      <c r="Q85" s="58"/>
    </row>
    <row r="86" spans="1:17" x14ac:dyDescent="0.25">
      <c r="A86" s="58"/>
      <c r="B86" s="58"/>
      <c r="C86" s="58"/>
      <c r="D86" s="58"/>
      <c r="E86" s="58"/>
      <c r="F86" s="58"/>
      <c r="G86" s="58"/>
      <c r="H86" s="58"/>
      <c r="I86" s="58"/>
      <c r="J86" s="58"/>
      <c r="K86" s="58"/>
      <c r="L86" s="58"/>
      <c r="M86" s="58"/>
      <c r="N86" s="58"/>
      <c r="O86" s="58"/>
      <c r="P86" s="58"/>
      <c r="Q86" s="58"/>
    </row>
    <row r="87" spans="1:17" x14ac:dyDescent="0.25">
      <c r="A87" s="58"/>
      <c r="B87" s="58"/>
      <c r="C87" s="58"/>
      <c r="D87" s="58"/>
      <c r="E87" s="58"/>
      <c r="F87" s="58"/>
      <c r="G87" s="58"/>
      <c r="H87" s="58"/>
      <c r="I87" s="58"/>
      <c r="J87" s="58"/>
      <c r="K87" s="58"/>
      <c r="L87" s="58"/>
      <c r="M87" s="58"/>
      <c r="N87" s="58"/>
      <c r="O87" s="58"/>
      <c r="P87" s="58"/>
      <c r="Q87" s="58"/>
    </row>
    <row r="88" spans="1:17" x14ac:dyDescent="0.25">
      <c r="A88" s="58"/>
      <c r="B88" s="58"/>
      <c r="C88" s="58"/>
      <c r="D88" s="58"/>
      <c r="E88" s="58"/>
      <c r="F88" s="58"/>
      <c r="G88" s="58"/>
      <c r="H88" s="58"/>
      <c r="I88" s="58"/>
      <c r="J88" s="58"/>
      <c r="K88" s="58"/>
      <c r="L88" s="58"/>
      <c r="M88" s="58"/>
      <c r="N88" s="58"/>
      <c r="O88" s="58"/>
      <c r="P88" s="58"/>
      <c r="Q88" s="58"/>
    </row>
    <row r="89" spans="1:17" x14ac:dyDescent="0.25">
      <c r="A89" s="58"/>
      <c r="B89" s="58"/>
      <c r="C89" s="58"/>
      <c r="D89" s="58"/>
      <c r="E89" s="58"/>
      <c r="F89" s="58"/>
      <c r="G89" s="58"/>
      <c r="H89" s="58"/>
      <c r="I89" s="58"/>
      <c r="J89" s="58"/>
      <c r="K89" s="58"/>
      <c r="L89" s="58"/>
      <c r="M89" s="58"/>
      <c r="N89" s="58"/>
      <c r="O89" s="58"/>
      <c r="P89" s="58"/>
      <c r="Q89" s="58"/>
    </row>
    <row r="90" spans="1:17" x14ac:dyDescent="0.25">
      <c r="A90" s="58"/>
      <c r="B90" s="58"/>
      <c r="C90" s="58"/>
      <c r="D90" s="58"/>
      <c r="E90" s="58"/>
      <c r="F90" s="58"/>
      <c r="G90" s="58"/>
      <c r="H90" s="58"/>
      <c r="I90" s="58"/>
      <c r="J90" s="58"/>
      <c r="K90" s="58"/>
      <c r="L90" s="58"/>
      <c r="M90" s="58"/>
      <c r="N90" s="58"/>
      <c r="O90" s="58"/>
      <c r="P90" s="58"/>
      <c r="Q90" s="58"/>
    </row>
    <row r="91" spans="1:17" x14ac:dyDescent="0.25">
      <c r="A91" s="58"/>
      <c r="B91" s="58"/>
      <c r="C91" s="58"/>
      <c r="D91" s="58"/>
      <c r="E91" s="58"/>
      <c r="F91" s="58"/>
      <c r="G91" s="58"/>
      <c r="H91" s="58"/>
      <c r="I91" s="58"/>
      <c r="J91" s="58"/>
      <c r="K91" s="58"/>
      <c r="L91" s="58"/>
      <c r="M91" s="58"/>
      <c r="N91" s="58"/>
      <c r="O91" s="58"/>
      <c r="P91" s="58"/>
      <c r="Q91" s="58"/>
    </row>
    <row r="92" spans="1:17" x14ac:dyDescent="0.25">
      <c r="A92" s="58"/>
      <c r="B92" s="58"/>
      <c r="C92" s="58"/>
      <c r="D92" s="58"/>
      <c r="E92" s="58"/>
      <c r="F92" s="58"/>
      <c r="G92" s="58"/>
      <c r="H92" s="58"/>
      <c r="I92" s="58"/>
      <c r="J92" s="58"/>
      <c r="K92" s="58"/>
      <c r="L92" s="58"/>
      <c r="M92" s="58"/>
      <c r="N92" s="58"/>
      <c r="O92" s="58"/>
      <c r="P92" s="58"/>
      <c r="Q92" s="58"/>
    </row>
    <row r="93" spans="1:17" x14ac:dyDescent="0.25">
      <c r="A93" s="58"/>
      <c r="B93" s="58"/>
      <c r="C93" s="58"/>
      <c r="D93" s="58"/>
      <c r="E93" s="58"/>
      <c r="F93" s="58"/>
      <c r="G93" s="58"/>
      <c r="H93" s="58"/>
      <c r="I93" s="58"/>
      <c r="J93" s="58"/>
      <c r="K93" s="58"/>
      <c r="L93" s="58"/>
      <c r="M93" s="58"/>
      <c r="N93" s="58"/>
      <c r="O93" s="58"/>
      <c r="P93" s="58"/>
      <c r="Q93" s="58"/>
    </row>
    <row r="94" spans="1:17" x14ac:dyDescent="0.25">
      <c r="A94" s="58"/>
      <c r="B94" s="58"/>
      <c r="C94" s="58"/>
      <c r="D94" s="58"/>
      <c r="E94" s="58"/>
      <c r="F94" s="58"/>
      <c r="G94" s="58"/>
      <c r="H94" s="58"/>
      <c r="I94" s="58"/>
      <c r="J94" s="58"/>
      <c r="K94" s="58"/>
      <c r="L94" s="58"/>
      <c r="M94" s="58"/>
      <c r="N94" s="58"/>
      <c r="O94" s="58"/>
      <c r="P94" s="58"/>
      <c r="Q94" s="58"/>
    </row>
    <row r="95" spans="1:17" x14ac:dyDescent="0.25">
      <c r="A95" s="58"/>
      <c r="B95" s="58"/>
      <c r="C95" s="58"/>
      <c r="D95" s="58"/>
      <c r="E95" s="58"/>
      <c r="F95" s="58"/>
      <c r="G95" s="58"/>
      <c r="H95" s="58"/>
      <c r="I95" s="58"/>
      <c r="J95" s="58"/>
      <c r="K95" s="58"/>
      <c r="L95" s="58"/>
      <c r="M95" s="58"/>
      <c r="N95" s="58"/>
      <c r="O95" s="58"/>
      <c r="P95" s="58"/>
      <c r="Q95" s="58"/>
    </row>
    <row r="96" spans="1:17" x14ac:dyDescent="0.25">
      <c r="A96" s="58"/>
      <c r="B96" s="58"/>
      <c r="C96" s="58"/>
      <c r="D96" s="58"/>
      <c r="E96" s="58"/>
      <c r="F96" s="58"/>
      <c r="G96" s="58"/>
      <c r="H96" s="58"/>
      <c r="I96" s="58"/>
      <c r="J96" s="58"/>
      <c r="K96" s="58"/>
      <c r="L96" s="58"/>
      <c r="M96" s="58"/>
      <c r="N96" s="58"/>
      <c r="O96" s="58"/>
      <c r="P96" s="58"/>
      <c r="Q96" s="58"/>
    </row>
    <row r="97" spans="1:31" x14ac:dyDescent="0.25">
      <c r="A97" s="58"/>
      <c r="B97" s="58"/>
      <c r="C97" s="58"/>
      <c r="D97" s="58"/>
      <c r="E97" s="58"/>
      <c r="F97" s="58"/>
      <c r="G97" s="58"/>
      <c r="H97" s="58"/>
      <c r="I97" s="58"/>
      <c r="J97" s="58"/>
      <c r="K97" s="58"/>
      <c r="L97" s="58"/>
      <c r="M97" s="58"/>
      <c r="N97" s="58"/>
      <c r="O97" s="58"/>
      <c r="P97" s="58"/>
      <c r="Q97" s="58"/>
    </row>
    <row r="98" spans="1:31" s="33" customFormat="1" x14ac:dyDescent="0.25">
      <c r="A98" s="32"/>
      <c r="B98" s="32"/>
      <c r="C98" s="32"/>
      <c r="D98" s="32"/>
      <c r="E98" s="32"/>
      <c r="F98" s="32"/>
      <c r="G98" s="32"/>
      <c r="H98" s="32"/>
      <c r="I98" s="32"/>
      <c r="J98" s="64"/>
      <c r="K98" s="63"/>
      <c r="L98" s="57"/>
      <c r="M98" s="57"/>
      <c r="N98" s="57"/>
      <c r="O98" s="57"/>
      <c r="P98" s="57"/>
      <c r="R98" s="34"/>
      <c r="S98" s="34"/>
      <c r="T98" s="34"/>
      <c r="U98" s="34"/>
      <c r="V98" s="34"/>
      <c r="W98" s="34"/>
      <c r="X98" s="34"/>
      <c r="Y98" s="34"/>
      <c r="Z98" s="34"/>
      <c r="AA98" s="34"/>
      <c r="AB98" s="34"/>
      <c r="AC98" s="34"/>
      <c r="AD98" s="34"/>
      <c r="AE98" s="34"/>
    </row>
    <row r="99" spans="1:31" s="33" customFormat="1" x14ac:dyDescent="0.25">
      <c r="A99" s="32"/>
      <c r="B99" s="32"/>
      <c r="C99" s="32"/>
      <c r="D99" s="32"/>
      <c r="E99" s="32"/>
      <c r="F99" s="32"/>
      <c r="G99" s="32"/>
      <c r="H99" s="32"/>
      <c r="I99" s="32"/>
      <c r="J99" s="64"/>
      <c r="K99" s="63"/>
      <c r="L99" s="57"/>
      <c r="M99" s="57"/>
      <c r="N99" s="57"/>
      <c r="O99" s="57"/>
      <c r="P99" s="57"/>
      <c r="R99" s="34"/>
      <c r="S99" s="34"/>
      <c r="T99" s="34"/>
      <c r="U99" s="34"/>
      <c r="V99" s="34"/>
      <c r="W99" s="34"/>
      <c r="X99" s="34"/>
      <c r="Y99" s="34"/>
      <c r="Z99" s="34"/>
      <c r="AA99" s="34"/>
      <c r="AB99" s="34"/>
      <c r="AC99" s="34"/>
      <c r="AD99" s="34"/>
      <c r="AE99" s="34"/>
    </row>
    <row r="100" spans="1:31" s="33" customFormat="1" x14ac:dyDescent="0.25">
      <c r="A100" s="32"/>
      <c r="B100" s="32"/>
      <c r="C100" s="32"/>
      <c r="D100" s="32"/>
      <c r="E100" s="32"/>
      <c r="F100" s="32"/>
      <c r="G100" s="32"/>
      <c r="H100" s="32"/>
      <c r="I100" s="32"/>
      <c r="J100" s="64"/>
      <c r="K100" s="63"/>
      <c r="L100" s="57"/>
      <c r="M100" s="57"/>
      <c r="N100" s="57"/>
      <c r="O100" s="57"/>
      <c r="P100" s="57"/>
      <c r="R100" s="34"/>
      <c r="S100" s="34"/>
      <c r="T100" s="34"/>
      <c r="U100" s="34"/>
      <c r="V100" s="34"/>
      <c r="W100" s="34"/>
      <c r="X100" s="34"/>
      <c r="Y100" s="34"/>
      <c r="Z100" s="34"/>
      <c r="AA100" s="34"/>
      <c r="AB100" s="34"/>
      <c r="AC100" s="34"/>
      <c r="AD100" s="34"/>
      <c r="AE100" s="34"/>
    </row>
    <row r="101" spans="1:31" s="33" customFormat="1" x14ac:dyDescent="0.25">
      <c r="A101" s="32"/>
      <c r="B101" s="32"/>
      <c r="C101" s="32"/>
      <c r="D101" s="32"/>
      <c r="E101" s="32"/>
      <c r="F101" s="32"/>
      <c r="G101" s="32"/>
      <c r="H101" s="32"/>
      <c r="I101" s="32"/>
      <c r="J101" s="64"/>
      <c r="K101" s="63"/>
      <c r="L101" s="57"/>
      <c r="M101" s="57"/>
      <c r="N101" s="57"/>
      <c r="O101" s="57"/>
      <c r="P101" s="57"/>
      <c r="R101" s="34"/>
      <c r="S101" s="34"/>
      <c r="T101" s="34"/>
      <c r="U101" s="34"/>
      <c r="V101" s="34"/>
      <c r="W101" s="34"/>
      <c r="X101" s="34"/>
      <c r="Y101" s="34"/>
      <c r="Z101" s="34"/>
      <c r="AA101" s="34"/>
      <c r="AB101" s="34"/>
      <c r="AC101" s="34"/>
      <c r="AD101" s="34"/>
      <c r="AE101" s="34"/>
    </row>
    <row r="102" spans="1:31" s="33" customFormat="1" x14ac:dyDescent="0.25">
      <c r="A102" s="32"/>
      <c r="B102" s="32"/>
      <c r="C102" s="32"/>
      <c r="D102" s="32"/>
      <c r="E102" s="32"/>
      <c r="F102" s="32"/>
      <c r="G102" s="32"/>
      <c r="H102" s="32"/>
      <c r="I102" s="32"/>
      <c r="J102" s="64"/>
      <c r="K102" s="63"/>
      <c r="L102" s="57"/>
      <c r="M102" s="57"/>
      <c r="N102" s="57"/>
      <c r="O102" s="57"/>
      <c r="P102" s="57"/>
      <c r="R102" s="34"/>
      <c r="S102" s="34"/>
      <c r="T102" s="34"/>
      <c r="U102" s="34"/>
      <c r="V102" s="34"/>
      <c r="W102" s="34"/>
      <c r="X102" s="34"/>
      <c r="Y102" s="34"/>
      <c r="Z102" s="34"/>
      <c r="AA102" s="34"/>
      <c r="AB102" s="34"/>
      <c r="AC102" s="34"/>
      <c r="AD102" s="34"/>
      <c r="AE102" s="34"/>
    </row>
    <row r="103" spans="1:31" s="33" customFormat="1" x14ac:dyDescent="0.25">
      <c r="A103" s="32"/>
      <c r="B103" s="32"/>
      <c r="C103" s="32"/>
      <c r="D103" s="32"/>
      <c r="E103" s="32"/>
      <c r="F103" s="32"/>
      <c r="G103" s="32"/>
      <c r="H103" s="32"/>
      <c r="I103" s="32"/>
      <c r="J103" s="64"/>
      <c r="K103" s="63"/>
      <c r="L103" s="57"/>
      <c r="M103" s="57"/>
      <c r="N103" s="57"/>
      <c r="O103" s="57"/>
      <c r="P103" s="57"/>
      <c r="R103" s="34"/>
      <c r="S103" s="34"/>
      <c r="T103" s="34"/>
      <c r="U103" s="34"/>
      <c r="V103" s="34"/>
      <c r="W103" s="34"/>
      <c r="X103" s="34"/>
      <c r="Y103" s="34"/>
      <c r="Z103" s="34"/>
      <c r="AA103" s="34"/>
      <c r="AB103" s="34"/>
      <c r="AC103" s="34"/>
      <c r="AD103" s="34"/>
      <c r="AE103" s="34"/>
    </row>
    <row r="104" spans="1:31" s="33" customFormat="1" x14ac:dyDescent="0.25">
      <c r="A104" s="32"/>
      <c r="B104" s="32"/>
      <c r="C104" s="32"/>
      <c r="D104" s="32"/>
      <c r="E104" s="32"/>
      <c r="F104" s="32"/>
      <c r="G104" s="32"/>
      <c r="H104" s="32"/>
      <c r="I104" s="32"/>
      <c r="J104" s="64"/>
      <c r="K104" s="63"/>
      <c r="L104" s="66"/>
      <c r="M104" s="67"/>
      <c r="N104" s="67"/>
      <c r="R104" s="34"/>
      <c r="S104" s="34"/>
      <c r="T104" s="34"/>
      <c r="U104" s="34"/>
      <c r="V104" s="34"/>
      <c r="W104" s="34"/>
      <c r="X104" s="34"/>
      <c r="Y104" s="34"/>
      <c r="Z104" s="34"/>
      <c r="AA104" s="34"/>
      <c r="AB104" s="34"/>
      <c r="AC104" s="34"/>
      <c r="AD104" s="34"/>
      <c r="AE104" s="34"/>
    </row>
    <row r="105" spans="1:31" s="33" customFormat="1" x14ac:dyDescent="0.25">
      <c r="A105" s="32"/>
      <c r="B105" s="32"/>
      <c r="C105" s="32"/>
      <c r="D105" s="32"/>
      <c r="E105" s="32"/>
      <c r="F105" s="32"/>
      <c r="G105" s="32"/>
      <c r="H105" s="32"/>
      <c r="I105" s="32"/>
      <c r="J105" s="64"/>
      <c r="K105" s="63"/>
      <c r="L105" s="66"/>
      <c r="M105" s="67"/>
      <c r="N105" s="67"/>
      <c r="R105" s="34"/>
      <c r="S105" s="34"/>
      <c r="T105" s="34"/>
      <c r="U105" s="34"/>
      <c r="V105" s="34"/>
      <c r="W105" s="34"/>
      <c r="X105" s="34"/>
      <c r="Y105" s="34"/>
      <c r="Z105" s="34"/>
      <c r="AA105" s="34"/>
      <c r="AB105" s="34"/>
      <c r="AC105" s="34"/>
      <c r="AD105" s="34"/>
      <c r="AE105" s="34"/>
    </row>
    <row r="106" spans="1:31" s="33" customFormat="1" x14ac:dyDescent="0.25">
      <c r="A106" s="32"/>
      <c r="B106" s="32"/>
      <c r="C106" s="32"/>
      <c r="D106" s="32"/>
      <c r="E106" s="32"/>
      <c r="F106" s="32"/>
      <c r="G106" s="32"/>
      <c r="H106" s="32"/>
      <c r="I106" s="32"/>
      <c r="J106" s="64"/>
      <c r="K106" s="63"/>
      <c r="L106" s="66"/>
      <c r="M106" s="67"/>
      <c r="N106" s="67"/>
      <c r="R106" s="34"/>
      <c r="S106" s="34"/>
      <c r="T106" s="34"/>
      <c r="U106" s="34"/>
      <c r="V106" s="34"/>
      <c r="W106" s="34"/>
      <c r="X106" s="34"/>
      <c r="Y106" s="34"/>
      <c r="Z106" s="34"/>
      <c r="AA106" s="34"/>
      <c r="AB106" s="34"/>
      <c r="AC106" s="34"/>
      <c r="AD106" s="34"/>
      <c r="AE106" s="34"/>
    </row>
    <row r="107" spans="1:31" s="33" customFormat="1" x14ac:dyDescent="0.25">
      <c r="A107" s="32"/>
      <c r="B107" s="32"/>
      <c r="C107" s="32"/>
      <c r="D107" s="32"/>
      <c r="E107" s="32"/>
      <c r="F107" s="32"/>
      <c r="G107" s="32"/>
      <c r="H107" s="32"/>
      <c r="I107" s="32"/>
      <c r="J107" s="64"/>
      <c r="K107" s="63"/>
      <c r="L107" s="66"/>
      <c r="M107" s="67"/>
      <c r="N107" s="67"/>
      <c r="R107" s="34"/>
      <c r="S107" s="34"/>
      <c r="T107" s="34"/>
      <c r="U107" s="34"/>
      <c r="V107" s="34"/>
      <c r="W107" s="34"/>
      <c r="X107" s="34"/>
      <c r="Y107" s="34"/>
      <c r="Z107" s="34"/>
      <c r="AA107" s="34"/>
      <c r="AB107" s="34"/>
      <c r="AC107" s="34"/>
      <c r="AD107" s="34"/>
      <c r="AE107" s="34"/>
    </row>
    <row r="108" spans="1:31" s="33" customFormat="1" x14ac:dyDescent="0.25">
      <c r="A108" s="32"/>
      <c r="B108" s="32"/>
      <c r="C108" s="32"/>
      <c r="D108" s="32"/>
      <c r="E108" s="32"/>
      <c r="F108" s="32"/>
      <c r="G108" s="32"/>
      <c r="H108" s="32"/>
      <c r="I108" s="32"/>
      <c r="J108" s="64"/>
      <c r="K108" s="63"/>
      <c r="L108" s="66"/>
      <c r="M108" s="67"/>
      <c r="N108" s="67"/>
      <c r="R108" s="34"/>
      <c r="S108" s="34"/>
      <c r="T108" s="34"/>
      <c r="U108" s="34"/>
      <c r="V108" s="34"/>
      <c r="W108" s="34"/>
      <c r="X108" s="34"/>
      <c r="Y108" s="34"/>
      <c r="Z108" s="34"/>
      <c r="AA108" s="34"/>
      <c r="AB108" s="34"/>
      <c r="AC108" s="34"/>
      <c r="AD108" s="34"/>
      <c r="AE108" s="34"/>
    </row>
    <row r="109" spans="1:31" s="33" customFormat="1" x14ac:dyDescent="0.25">
      <c r="A109" s="32"/>
      <c r="B109" s="32"/>
      <c r="C109" s="32"/>
      <c r="D109" s="32"/>
      <c r="E109" s="32"/>
      <c r="F109" s="32"/>
      <c r="G109" s="32"/>
      <c r="H109" s="32"/>
      <c r="I109" s="32"/>
      <c r="J109" s="64"/>
      <c r="K109" s="63"/>
      <c r="L109" s="66"/>
      <c r="M109" s="67"/>
      <c r="N109" s="67"/>
      <c r="R109" s="34"/>
      <c r="S109" s="34"/>
      <c r="T109" s="34"/>
      <c r="U109" s="34"/>
      <c r="V109" s="34"/>
      <c r="W109" s="34"/>
      <c r="X109" s="34"/>
      <c r="Y109" s="34"/>
      <c r="Z109" s="34"/>
      <c r="AA109" s="34"/>
      <c r="AB109" s="34"/>
      <c r="AC109" s="34"/>
      <c r="AD109" s="34"/>
      <c r="AE109" s="34"/>
    </row>
    <row r="110" spans="1:31" s="33" customFormat="1" x14ac:dyDescent="0.25">
      <c r="A110" s="32"/>
      <c r="B110" s="32"/>
      <c r="C110" s="32"/>
      <c r="D110" s="32"/>
      <c r="E110" s="32"/>
      <c r="F110" s="32"/>
      <c r="G110" s="32"/>
      <c r="H110" s="32"/>
      <c r="I110" s="32"/>
      <c r="J110" s="64"/>
      <c r="K110" s="63"/>
      <c r="L110" s="66"/>
      <c r="M110" s="67"/>
      <c r="N110" s="67"/>
      <c r="R110" s="34"/>
      <c r="S110" s="34"/>
      <c r="T110" s="34"/>
      <c r="U110" s="34"/>
      <c r="V110" s="34"/>
      <c r="W110" s="34"/>
      <c r="X110" s="34"/>
      <c r="Y110" s="34"/>
      <c r="Z110" s="34"/>
      <c r="AA110" s="34"/>
      <c r="AB110" s="34"/>
      <c r="AC110" s="34"/>
      <c r="AD110" s="34"/>
      <c r="AE110" s="34"/>
    </row>
    <row r="111" spans="1:31" s="33" customFormat="1" x14ac:dyDescent="0.25">
      <c r="A111" s="32"/>
      <c r="B111" s="32"/>
      <c r="C111" s="32"/>
      <c r="D111" s="32"/>
      <c r="E111" s="32"/>
      <c r="F111" s="32"/>
      <c r="G111" s="32"/>
      <c r="H111" s="32"/>
      <c r="I111" s="32"/>
      <c r="J111" s="64"/>
      <c r="K111" s="63"/>
      <c r="L111" s="66"/>
      <c r="M111" s="67"/>
      <c r="N111" s="67"/>
      <c r="R111" s="34"/>
      <c r="S111" s="34"/>
      <c r="T111" s="34"/>
      <c r="U111" s="34"/>
      <c r="V111" s="34"/>
      <c r="W111" s="34"/>
      <c r="X111" s="34"/>
      <c r="Y111" s="34"/>
      <c r="Z111" s="34"/>
      <c r="AA111" s="34"/>
      <c r="AB111" s="34"/>
      <c r="AC111" s="34"/>
      <c r="AD111" s="34"/>
      <c r="AE111" s="34"/>
    </row>
    <row r="112" spans="1:31" s="33" customFormat="1" x14ac:dyDescent="0.25">
      <c r="A112" s="32"/>
      <c r="B112" s="32"/>
      <c r="C112" s="32"/>
      <c r="D112" s="32"/>
      <c r="E112" s="32"/>
      <c r="F112" s="32"/>
      <c r="G112" s="32"/>
      <c r="H112" s="32"/>
      <c r="I112" s="32"/>
      <c r="J112" s="64"/>
      <c r="K112" s="63"/>
      <c r="L112" s="66"/>
      <c r="M112" s="67"/>
      <c r="N112" s="67"/>
      <c r="R112" s="34"/>
      <c r="S112" s="34"/>
      <c r="T112" s="34"/>
      <c r="U112" s="34"/>
      <c r="V112" s="34"/>
      <c r="W112" s="34"/>
      <c r="X112" s="34"/>
      <c r="Y112" s="34"/>
      <c r="Z112" s="34"/>
      <c r="AA112" s="34"/>
      <c r="AB112" s="34"/>
      <c r="AC112" s="34"/>
      <c r="AD112" s="34"/>
      <c r="AE112" s="34"/>
    </row>
    <row r="113" spans="1:31" s="33" customFormat="1" x14ac:dyDescent="0.25">
      <c r="A113" s="32"/>
      <c r="B113" s="32"/>
      <c r="C113" s="32"/>
      <c r="D113" s="32"/>
      <c r="E113" s="32"/>
      <c r="F113" s="32"/>
      <c r="G113" s="32"/>
      <c r="H113" s="32"/>
      <c r="I113" s="32"/>
      <c r="J113" s="64"/>
      <c r="K113" s="63"/>
      <c r="L113" s="66"/>
      <c r="M113" s="67"/>
      <c r="N113" s="67"/>
      <c r="R113" s="34"/>
      <c r="S113" s="34"/>
      <c r="T113" s="34"/>
      <c r="U113" s="34"/>
      <c r="V113" s="34"/>
      <c r="W113" s="34"/>
      <c r="X113" s="34"/>
      <c r="Y113" s="34"/>
      <c r="Z113" s="34"/>
      <c r="AA113" s="34"/>
      <c r="AB113" s="34"/>
      <c r="AC113" s="34"/>
      <c r="AD113" s="34"/>
      <c r="AE113" s="34"/>
    </row>
    <row r="114" spans="1:31" s="33" customFormat="1" x14ac:dyDescent="0.25">
      <c r="A114" s="32"/>
      <c r="B114" s="32"/>
      <c r="C114" s="32"/>
      <c r="D114" s="32"/>
      <c r="E114" s="32"/>
      <c r="F114" s="32"/>
      <c r="G114" s="32"/>
      <c r="H114" s="32"/>
      <c r="I114" s="32"/>
      <c r="J114" s="64"/>
      <c r="K114" s="63"/>
      <c r="L114" s="66"/>
      <c r="M114" s="67"/>
      <c r="N114" s="67"/>
      <c r="R114" s="34"/>
      <c r="S114" s="34"/>
      <c r="T114" s="34"/>
      <c r="U114" s="34"/>
      <c r="V114" s="34"/>
      <c r="W114" s="34"/>
      <c r="X114" s="34"/>
      <c r="Y114" s="34"/>
      <c r="Z114" s="34"/>
      <c r="AA114" s="34"/>
      <c r="AB114" s="34"/>
      <c r="AC114" s="34"/>
      <c r="AD114" s="34"/>
      <c r="AE114" s="34"/>
    </row>
    <row r="115" spans="1:31" s="33" customFormat="1" x14ac:dyDescent="0.25">
      <c r="A115" s="32"/>
      <c r="B115" s="32"/>
      <c r="C115" s="32"/>
      <c r="D115" s="32"/>
      <c r="E115" s="32"/>
      <c r="F115" s="32"/>
      <c r="G115" s="32"/>
      <c r="H115" s="32"/>
      <c r="I115" s="32"/>
      <c r="J115" s="64"/>
      <c r="K115" s="63"/>
      <c r="L115" s="66"/>
      <c r="M115" s="67"/>
      <c r="N115" s="67"/>
      <c r="R115" s="34"/>
      <c r="S115" s="34"/>
      <c r="T115" s="34"/>
      <c r="U115" s="34"/>
      <c r="V115" s="34"/>
      <c r="W115" s="34"/>
      <c r="X115" s="34"/>
      <c r="Y115" s="34"/>
      <c r="Z115" s="34"/>
      <c r="AA115" s="34"/>
      <c r="AB115" s="34"/>
      <c r="AC115" s="34"/>
      <c r="AD115" s="34"/>
      <c r="AE115" s="34"/>
    </row>
    <row r="116" spans="1:31" s="33" customFormat="1" x14ac:dyDescent="0.25">
      <c r="A116" s="32"/>
      <c r="B116" s="32"/>
      <c r="C116" s="32"/>
      <c r="D116" s="32"/>
      <c r="E116" s="32"/>
      <c r="F116" s="32"/>
      <c r="G116" s="32"/>
      <c r="H116" s="32"/>
      <c r="I116" s="32"/>
      <c r="J116" s="64"/>
      <c r="K116" s="63"/>
      <c r="L116" s="66"/>
      <c r="M116" s="67"/>
      <c r="N116" s="67"/>
      <c r="R116" s="34"/>
      <c r="S116" s="34"/>
      <c r="T116" s="34"/>
      <c r="U116" s="34"/>
      <c r="V116" s="34"/>
      <c r="W116" s="34"/>
      <c r="X116" s="34"/>
      <c r="Y116" s="34"/>
      <c r="Z116" s="34"/>
      <c r="AA116" s="34"/>
      <c r="AB116" s="34"/>
      <c r="AC116" s="34"/>
      <c r="AD116" s="34"/>
      <c r="AE116" s="34"/>
    </row>
    <row r="117" spans="1:31" s="33" customFormat="1" x14ac:dyDescent="0.25">
      <c r="A117" s="32"/>
      <c r="B117" s="32"/>
      <c r="C117" s="32"/>
      <c r="D117" s="32"/>
      <c r="E117" s="32"/>
      <c r="F117" s="32"/>
      <c r="G117" s="32"/>
      <c r="H117" s="32"/>
      <c r="I117" s="32"/>
      <c r="J117" s="64"/>
      <c r="K117" s="63"/>
      <c r="L117" s="66"/>
      <c r="M117" s="67"/>
      <c r="N117" s="67"/>
      <c r="R117" s="34"/>
      <c r="S117" s="34"/>
      <c r="T117" s="34"/>
      <c r="U117" s="34"/>
      <c r="V117" s="34"/>
      <c r="W117" s="34"/>
      <c r="X117" s="34"/>
      <c r="Y117" s="34"/>
      <c r="Z117" s="34"/>
      <c r="AA117" s="34"/>
      <c r="AB117" s="34"/>
      <c r="AC117" s="34"/>
      <c r="AD117" s="34"/>
      <c r="AE117" s="34"/>
    </row>
    <row r="118" spans="1:31" s="33" customFormat="1" x14ac:dyDescent="0.25">
      <c r="A118" s="32"/>
      <c r="B118" s="32"/>
      <c r="C118" s="32"/>
      <c r="D118" s="32"/>
      <c r="E118" s="32"/>
      <c r="F118" s="32"/>
      <c r="G118" s="32"/>
      <c r="H118" s="32"/>
      <c r="I118" s="32"/>
      <c r="J118" s="64"/>
      <c r="K118" s="63"/>
      <c r="L118" s="66"/>
      <c r="M118" s="67"/>
      <c r="N118" s="67"/>
      <c r="R118" s="34"/>
      <c r="S118" s="34"/>
      <c r="T118" s="34"/>
      <c r="U118" s="34"/>
      <c r="V118" s="34"/>
      <c r="W118" s="34"/>
      <c r="X118" s="34"/>
      <c r="Y118" s="34"/>
      <c r="Z118" s="34"/>
      <c r="AA118" s="34"/>
      <c r="AB118" s="34"/>
      <c r="AC118" s="34"/>
      <c r="AD118" s="34"/>
      <c r="AE118" s="34"/>
    </row>
    <row r="119" spans="1:31" s="33" customFormat="1" x14ac:dyDescent="0.25">
      <c r="A119" s="32"/>
      <c r="B119" s="32"/>
      <c r="C119" s="32"/>
      <c r="D119" s="32"/>
      <c r="E119" s="32"/>
      <c r="F119" s="32"/>
      <c r="G119" s="32"/>
      <c r="H119" s="32"/>
      <c r="I119" s="32"/>
      <c r="J119" s="64"/>
      <c r="K119" s="63"/>
      <c r="L119" s="66"/>
      <c r="M119" s="67"/>
      <c r="N119" s="67"/>
      <c r="R119" s="34"/>
      <c r="S119" s="34"/>
      <c r="T119" s="34"/>
      <c r="U119" s="34"/>
      <c r="V119" s="34"/>
      <c r="W119" s="34"/>
      <c r="X119" s="34"/>
      <c r="Y119" s="34"/>
      <c r="Z119" s="34"/>
      <c r="AA119" s="34"/>
      <c r="AB119" s="34"/>
      <c r="AC119" s="34"/>
      <c r="AD119" s="34"/>
      <c r="AE119" s="34"/>
    </row>
    <row r="120" spans="1:31" s="33" customFormat="1" x14ac:dyDescent="0.25">
      <c r="A120" s="32"/>
      <c r="B120" s="32"/>
      <c r="C120" s="32"/>
      <c r="D120" s="32"/>
      <c r="E120" s="32"/>
      <c r="F120" s="32"/>
      <c r="G120" s="32"/>
      <c r="H120" s="32"/>
      <c r="I120" s="32"/>
      <c r="J120" s="64"/>
      <c r="K120" s="63"/>
      <c r="L120" s="66"/>
      <c r="M120" s="67"/>
      <c r="N120" s="67"/>
      <c r="R120" s="34"/>
      <c r="S120" s="34"/>
      <c r="T120" s="34"/>
      <c r="U120" s="34"/>
      <c r="V120" s="34"/>
      <c r="W120" s="34"/>
      <c r="X120" s="34"/>
      <c r="Y120" s="34"/>
      <c r="Z120" s="34"/>
      <c r="AA120" s="34"/>
      <c r="AB120" s="34"/>
      <c r="AC120" s="34"/>
      <c r="AD120" s="34"/>
      <c r="AE120" s="34"/>
    </row>
    <row r="121" spans="1:31" s="33" customFormat="1" x14ac:dyDescent="0.25">
      <c r="A121" s="32"/>
      <c r="B121" s="32"/>
      <c r="C121" s="32"/>
      <c r="D121" s="32"/>
      <c r="E121" s="32"/>
      <c r="F121" s="32"/>
      <c r="G121" s="32"/>
      <c r="H121" s="32"/>
      <c r="I121" s="32"/>
      <c r="J121" s="64"/>
      <c r="K121" s="63"/>
      <c r="L121" s="66"/>
      <c r="M121" s="67"/>
      <c r="N121" s="67"/>
      <c r="R121" s="34"/>
      <c r="S121" s="34"/>
      <c r="T121" s="34"/>
      <c r="U121" s="34"/>
      <c r="V121" s="34"/>
      <c r="W121" s="34"/>
      <c r="X121" s="34"/>
      <c r="Y121" s="34"/>
      <c r="Z121" s="34"/>
      <c r="AA121" s="34"/>
      <c r="AB121" s="34"/>
      <c r="AC121" s="34"/>
      <c r="AD121" s="34"/>
      <c r="AE121" s="34"/>
    </row>
    <row r="122" spans="1:31" s="33" customFormat="1" x14ac:dyDescent="0.25">
      <c r="A122" s="32"/>
      <c r="B122" s="32"/>
      <c r="C122" s="32"/>
      <c r="D122" s="32"/>
      <c r="E122" s="32"/>
      <c r="F122" s="32"/>
      <c r="G122" s="32"/>
      <c r="H122" s="32"/>
      <c r="I122" s="32"/>
      <c r="J122" s="64"/>
      <c r="K122" s="63"/>
      <c r="L122" s="66"/>
      <c r="M122" s="67"/>
      <c r="N122" s="67"/>
      <c r="R122" s="34"/>
      <c r="S122" s="34"/>
      <c r="T122" s="34"/>
      <c r="U122" s="34"/>
      <c r="V122" s="34"/>
      <c r="W122" s="34"/>
      <c r="X122" s="34"/>
      <c r="Y122" s="34"/>
      <c r="Z122" s="34"/>
      <c r="AA122" s="34"/>
      <c r="AB122" s="34"/>
      <c r="AC122" s="34"/>
      <c r="AD122" s="34"/>
      <c r="AE122" s="34"/>
    </row>
    <row r="123" spans="1:31" s="33" customFormat="1" x14ac:dyDescent="0.25">
      <c r="A123" s="32"/>
      <c r="B123" s="32"/>
      <c r="C123" s="32"/>
      <c r="D123" s="32"/>
      <c r="E123" s="32"/>
      <c r="F123" s="32"/>
      <c r="G123" s="32"/>
      <c r="H123" s="32"/>
      <c r="I123" s="32"/>
      <c r="J123" s="64"/>
      <c r="K123" s="63"/>
      <c r="L123" s="66"/>
      <c r="M123" s="67"/>
      <c r="N123" s="67"/>
      <c r="R123" s="34"/>
      <c r="S123" s="34"/>
      <c r="T123" s="34"/>
      <c r="U123" s="34"/>
      <c r="V123" s="34"/>
      <c r="W123" s="34"/>
      <c r="X123" s="34"/>
      <c r="Y123" s="34"/>
      <c r="Z123" s="34"/>
      <c r="AA123" s="34"/>
      <c r="AB123" s="34"/>
      <c r="AC123" s="34"/>
      <c r="AD123" s="34"/>
      <c r="AE123" s="34"/>
    </row>
    <row r="124" spans="1:31" s="33" customFormat="1" x14ac:dyDescent="0.25">
      <c r="A124" s="32"/>
      <c r="B124" s="32"/>
      <c r="C124" s="32"/>
      <c r="D124" s="32"/>
      <c r="E124" s="32"/>
      <c r="F124" s="32"/>
      <c r="G124" s="32"/>
      <c r="H124" s="32"/>
      <c r="I124" s="32"/>
      <c r="J124" s="64"/>
      <c r="K124" s="63"/>
      <c r="L124" s="66"/>
      <c r="M124" s="67"/>
      <c r="N124" s="67"/>
      <c r="R124" s="34"/>
      <c r="S124" s="34"/>
      <c r="T124" s="34"/>
      <c r="U124" s="34"/>
      <c r="V124" s="34"/>
      <c r="W124" s="34"/>
      <c r="X124" s="34"/>
      <c r="Y124" s="34"/>
      <c r="Z124" s="34"/>
      <c r="AA124" s="34"/>
      <c r="AB124" s="34"/>
      <c r="AC124" s="34"/>
      <c r="AD124" s="34"/>
      <c r="AE124" s="34"/>
    </row>
    <row r="125" spans="1:31" s="33" customFormat="1" x14ac:dyDescent="0.25">
      <c r="A125" s="32"/>
      <c r="B125" s="32"/>
      <c r="C125" s="32"/>
      <c r="D125" s="32"/>
      <c r="E125" s="32"/>
      <c r="F125" s="32"/>
      <c r="G125" s="32"/>
      <c r="H125" s="32"/>
      <c r="I125" s="32"/>
      <c r="J125" s="64"/>
      <c r="K125" s="63"/>
      <c r="L125" s="66"/>
      <c r="M125" s="67"/>
      <c r="N125" s="67"/>
      <c r="R125" s="34"/>
      <c r="S125" s="34"/>
      <c r="T125" s="34"/>
      <c r="U125" s="34"/>
      <c r="V125" s="34"/>
      <c r="W125" s="34"/>
      <c r="X125" s="34"/>
      <c r="Y125" s="34"/>
      <c r="Z125" s="34"/>
      <c r="AA125" s="34"/>
      <c r="AB125" s="34"/>
      <c r="AC125" s="34"/>
      <c r="AD125" s="34"/>
      <c r="AE125" s="34"/>
    </row>
    <row r="126" spans="1:31" s="33" customFormat="1" x14ac:dyDescent="0.25">
      <c r="A126" s="32"/>
      <c r="B126" s="32"/>
      <c r="C126" s="32"/>
      <c r="D126" s="32"/>
      <c r="E126" s="32"/>
      <c r="F126" s="32"/>
      <c r="G126" s="32"/>
      <c r="H126" s="32"/>
      <c r="I126" s="32"/>
      <c r="J126" s="64"/>
      <c r="K126" s="63"/>
      <c r="L126" s="66"/>
      <c r="M126" s="67"/>
      <c r="N126" s="67"/>
      <c r="R126" s="34"/>
      <c r="S126" s="34"/>
      <c r="T126" s="34"/>
      <c r="U126" s="34"/>
      <c r="V126" s="34"/>
      <c r="W126" s="34"/>
      <c r="X126" s="34"/>
      <c r="Y126" s="34"/>
      <c r="Z126" s="34"/>
      <c r="AA126" s="34"/>
      <c r="AB126" s="34"/>
      <c r="AC126" s="34"/>
      <c r="AD126" s="34"/>
      <c r="AE126" s="34"/>
    </row>
    <row r="127" spans="1:31" s="33" customFormat="1" x14ac:dyDescent="0.25">
      <c r="A127" s="32"/>
      <c r="B127" s="32"/>
      <c r="C127" s="32"/>
      <c r="D127" s="32"/>
      <c r="E127" s="32"/>
      <c r="F127" s="32"/>
      <c r="G127" s="32"/>
      <c r="H127" s="32"/>
      <c r="I127" s="32"/>
      <c r="J127" s="64"/>
      <c r="K127" s="63"/>
      <c r="L127" s="66"/>
      <c r="M127" s="67"/>
      <c r="N127" s="67"/>
      <c r="R127" s="34"/>
      <c r="S127" s="34"/>
      <c r="T127" s="34"/>
      <c r="U127" s="34"/>
      <c r="V127" s="34"/>
      <c r="W127" s="34"/>
      <c r="X127" s="34"/>
      <c r="Y127" s="34"/>
      <c r="Z127" s="34"/>
      <c r="AA127" s="34"/>
      <c r="AB127" s="34"/>
      <c r="AC127" s="34"/>
      <c r="AD127" s="34"/>
      <c r="AE127" s="34"/>
    </row>
    <row r="128" spans="1:31" s="33" customFormat="1" x14ac:dyDescent="0.25">
      <c r="A128" s="32"/>
      <c r="B128" s="32"/>
      <c r="C128" s="32"/>
      <c r="D128" s="32"/>
      <c r="E128" s="32"/>
      <c r="F128" s="32"/>
      <c r="G128" s="32"/>
      <c r="H128" s="32"/>
      <c r="I128" s="32"/>
      <c r="J128" s="64"/>
      <c r="K128" s="63"/>
      <c r="L128" s="66"/>
      <c r="M128" s="67"/>
      <c r="N128" s="67"/>
      <c r="R128" s="34"/>
      <c r="S128" s="34"/>
      <c r="T128" s="34"/>
      <c r="U128" s="34"/>
      <c r="V128" s="34"/>
      <c r="W128" s="34"/>
      <c r="X128" s="34"/>
      <c r="Y128" s="34"/>
      <c r="Z128" s="34"/>
      <c r="AA128" s="34"/>
      <c r="AB128" s="34"/>
      <c r="AC128" s="34"/>
      <c r="AD128" s="34"/>
      <c r="AE128" s="34"/>
    </row>
    <row r="129" spans="1:31" s="33" customFormat="1" x14ac:dyDescent="0.25">
      <c r="A129" s="32"/>
      <c r="B129" s="32"/>
      <c r="C129" s="32"/>
      <c r="D129" s="32"/>
      <c r="E129" s="32"/>
      <c r="F129" s="32"/>
      <c r="G129" s="32"/>
      <c r="H129" s="32"/>
      <c r="I129" s="32"/>
      <c r="J129" s="64"/>
      <c r="K129" s="63"/>
      <c r="L129" s="66"/>
      <c r="M129" s="67"/>
      <c r="N129" s="67"/>
      <c r="R129" s="34"/>
      <c r="S129" s="34"/>
      <c r="T129" s="34"/>
      <c r="U129" s="34"/>
      <c r="V129" s="34"/>
      <c r="W129" s="34"/>
      <c r="X129" s="34"/>
      <c r="Y129" s="34"/>
      <c r="Z129" s="34"/>
      <c r="AA129" s="34"/>
      <c r="AB129" s="34"/>
      <c r="AC129" s="34"/>
      <c r="AD129" s="34"/>
      <c r="AE129" s="34"/>
    </row>
    <row r="130" spans="1:31" s="33" customFormat="1" x14ac:dyDescent="0.25">
      <c r="A130" s="32"/>
      <c r="B130" s="32"/>
      <c r="C130" s="32"/>
      <c r="D130" s="32"/>
      <c r="E130" s="32"/>
      <c r="F130" s="32"/>
      <c r="G130" s="32"/>
      <c r="H130" s="32"/>
      <c r="I130" s="32"/>
      <c r="J130" s="64"/>
      <c r="K130" s="63"/>
      <c r="L130" s="66"/>
      <c r="M130" s="67"/>
      <c r="N130" s="67"/>
      <c r="R130" s="34"/>
      <c r="S130" s="34"/>
      <c r="T130" s="34"/>
      <c r="U130" s="34"/>
      <c r="V130" s="34"/>
      <c r="W130" s="34"/>
      <c r="X130" s="34"/>
      <c r="Y130" s="34"/>
      <c r="Z130" s="34"/>
      <c r="AA130" s="34"/>
      <c r="AB130" s="34"/>
      <c r="AC130" s="34"/>
      <c r="AD130" s="34"/>
      <c r="AE130" s="34"/>
    </row>
    <row r="131" spans="1:31" s="33" customFormat="1" x14ac:dyDescent="0.25">
      <c r="A131" s="32"/>
      <c r="B131" s="32"/>
      <c r="C131" s="32"/>
      <c r="D131" s="32"/>
      <c r="E131" s="32"/>
      <c r="F131" s="32"/>
      <c r="G131" s="32"/>
      <c r="H131" s="32"/>
      <c r="I131" s="32"/>
      <c r="J131" s="64"/>
      <c r="K131" s="63"/>
      <c r="L131" s="66"/>
      <c r="M131" s="67"/>
      <c r="N131" s="67"/>
      <c r="R131" s="34"/>
      <c r="S131" s="34"/>
      <c r="T131" s="34"/>
      <c r="U131" s="34"/>
      <c r="V131" s="34"/>
      <c r="W131" s="34"/>
      <c r="X131" s="34"/>
      <c r="Y131" s="34"/>
      <c r="Z131" s="34"/>
      <c r="AA131" s="34"/>
      <c r="AB131" s="34"/>
      <c r="AC131" s="34"/>
      <c r="AD131" s="34"/>
      <c r="AE131" s="34"/>
    </row>
    <row r="132" spans="1:31" s="33" customFormat="1" x14ac:dyDescent="0.25">
      <c r="A132" s="32"/>
      <c r="B132" s="32"/>
      <c r="C132" s="32"/>
      <c r="D132" s="32"/>
      <c r="E132" s="32"/>
      <c r="F132" s="32"/>
      <c r="G132" s="32"/>
      <c r="H132" s="32"/>
      <c r="I132" s="32"/>
      <c r="J132" s="64"/>
      <c r="K132" s="63"/>
      <c r="L132" s="66"/>
      <c r="M132" s="67"/>
      <c r="N132" s="67"/>
      <c r="R132" s="34"/>
      <c r="S132" s="34"/>
      <c r="T132" s="34"/>
      <c r="U132" s="34"/>
      <c r="V132" s="34"/>
      <c r="W132" s="34"/>
      <c r="X132" s="34"/>
      <c r="Y132" s="34"/>
      <c r="Z132" s="34"/>
      <c r="AA132" s="34"/>
      <c r="AB132" s="34"/>
      <c r="AC132" s="34"/>
      <c r="AD132" s="34"/>
      <c r="AE132" s="34"/>
    </row>
    <row r="133" spans="1:31" s="33" customFormat="1" x14ac:dyDescent="0.25">
      <c r="A133" s="32"/>
      <c r="B133" s="32"/>
      <c r="C133" s="32"/>
      <c r="D133" s="32"/>
      <c r="E133" s="32"/>
      <c r="F133" s="32"/>
      <c r="G133" s="32"/>
      <c r="H133" s="32"/>
      <c r="I133" s="32"/>
      <c r="J133" s="64"/>
      <c r="K133" s="63"/>
      <c r="L133" s="66"/>
      <c r="M133" s="67"/>
      <c r="N133" s="67"/>
      <c r="R133" s="34"/>
      <c r="S133" s="34"/>
      <c r="T133" s="34"/>
      <c r="U133" s="34"/>
      <c r="V133" s="34"/>
      <c r="W133" s="34"/>
      <c r="X133" s="34"/>
      <c r="Y133" s="34"/>
      <c r="Z133" s="34"/>
      <c r="AA133" s="34"/>
      <c r="AB133" s="34"/>
      <c r="AC133" s="34"/>
      <c r="AD133" s="34"/>
      <c r="AE133" s="34"/>
    </row>
    <row r="134" spans="1:31" s="33" customFormat="1" x14ac:dyDescent="0.25">
      <c r="A134" s="32"/>
      <c r="B134" s="32"/>
      <c r="C134" s="32"/>
      <c r="D134" s="32"/>
      <c r="E134" s="32"/>
      <c r="F134" s="32"/>
      <c r="G134" s="32"/>
      <c r="H134" s="32"/>
      <c r="I134" s="32"/>
      <c r="J134" s="64"/>
      <c r="K134" s="63"/>
      <c r="L134" s="66"/>
      <c r="M134" s="67"/>
      <c r="N134" s="67"/>
      <c r="R134" s="34"/>
      <c r="S134" s="34"/>
      <c r="T134" s="34"/>
      <c r="U134" s="34"/>
      <c r="V134" s="34"/>
      <c r="W134" s="34"/>
      <c r="X134" s="34"/>
      <c r="Y134" s="34"/>
      <c r="Z134" s="34"/>
      <c r="AA134" s="34"/>
      <c r="AB134" s="34"/>
      <c r="AC134" s="34"/>
      <c r="AD134" s="34"/>
      <c r="AE134" s="34"/>
    </row>
    <row r="135" spans="1:31" s="33" customFormat="1" x14ac:dyDescent="0.25">
      <c r="A135" s="32"/>
      <c r="B135" s="32"/>
      <c r="C135" s="32"/>
      <c r="D135" s="32"/>
      <c r="E135" s="32"/>
      <c r="F135" s="32"/>
      <c r="G135" s="32"/>
      <c r="H135" s="32"/>
      <c r="I135" s="32"/>
      <c r="J135" s="64"/>
      <c r="K135" s="63"/>
      <c r="L135" s="66"/>
      <c r="M135" s="67"/>
      <c r="N135" s="67"/>
      <c r="R135" s="34"/>
      <c r="S135" s="34"/>
      <c r="T135" s="34"/>
      <c r="U135" s="34"/>
      <c r="V135" s="34"/>
      <c r="W135" s="34"/>
      <c r="X135" s="34"/>
      <c r="Y135" s="34"/>
      <c r="Z135" s="34"/>
      <c r="AA135" s="34"/>
      <c r="AB135" s="34"/>
      <c r="AC135" s="34"/>
      <c r="AD135" s="34"/>
      <c r="AE135" s="34"/>
    </row>
    <row r="136" spans="1:31" s="33" customFormat="1" x14ac:dyDescent="0.25">
      <c r="A136" s="32"/>
      <c r="B136" s="32"/>
      <c r="C136" s="32"/>
      <c r="D136" s="32"/>
      <c r="E136" s="32"/>
      <c r="F136" s="32"/>
      <c r="G136" s="32"/>
      <c r="H136" s="32"/>
      <c r="I136" s="32"/>
      <c r="J136" s="64"/>
      <c r="K136" s="63"/>
      <c r="L136" s="66"/>
      <c r="M136" s="67"/>
      <c r="N136" s="67"/>
      <c r="R136" s="34"/>
      <c r="S136" s="34"/>
      <c r="T136" s="34"/>
      <c r="U136" s="34"/>
      <c r="V136" s="34"/>
      <c r="W136" s="34"/>
      <c r="X136" s="34"/>
      <c r="Y136" s="34"/>
      <c r="Z136" s="34"/>
      <c r="AA136" s="34"/>
      <c r="AB136" s="34"/>
      <c r="AC136" s="34"/>
      <c r="AD136" s="34"/>
      <c r="AE136" s="34"/>
    </row>
    <row r="137" spans="1:31" s="33" customFormat="1" x14ac:dyDescent="0.25">
      <c r="A137" s="32"/>
      <c r="B137" s="32"/>
      <c r="C137" s="32"/>
      <c r="D137" s="32"/>
      <c r="E137" s="32"/>
      <c r="F137" s="32"/>
      <c r="G137" s="32"/>
      <c r="H137" s="32"/>
      <c r="I137" s="32"/>
      <c r="J137" s="64"/>
      <c r="K137" s="63"/>
      <c r="L137" s="66"/>
      <c r="M137" s="67"/>
      <c r="N137" s="67"/>
      <c r="R137" s="34"/>
      <c r="S137" s="34"/>
      <c r="T137" s="34"/>
      <c r="U137" s="34"/>
      <c r="V137" s="34"/>
      <c r="W137" s="34"/>
      <c r="X137" s="34"/>
      <c r="Y137" s="34"/>
      <c r="Z137" s="34"/>
      <c r="AA137" s="34"/>
      <c r="AB137" s="34"/>
      <c r="AC137" s="34"/>
      <c r="AD137" s="34"/>
      <c r="AE137" s="34"/>
    </row>
    <row r="138" spans="1:31" s="33" customFormat="1" x14ac:dyDescent="0.25">
      <c r="A138" s="32"/>
      <c r="B138" s="32"/>
      <c r="C138" s="32"/>
      <c r="D138" s="32"/>
      <c r="E138" s="32"/>
      <c r="F138" s="32"/>
      <c r="G138" s="32"/>
      <c r="H138" s="32"/>
      <c r="I138" s="32"/>
      <c r="J138" s="64"/>
      <c r="K138" s="63"/>
      <c r="L138" s="66"/>
      <c r="M138" s="67"/>
      <c r="N138" s="67"/>
      <c r="R138" s="34"/>
      <c r="S138" s="34"/>
      <c r="T138" s="34"/>
      <c r="U138" s="34"/>
      <c r="V138" s="34"/>
      <c r="W138" s="34"/>
      <c r="X138" s="34"/>
      <c r="Y138" s="34"/>
      <c r="Z138" s="34"/>
      <c r="AA138" s="34"/>
      <c r="AB138" s="34"/>
      <c r="AC138" s="34"/>
      <c r="AD138" s="34"/>
      <c r="AE138" s="34"/>
    </row>
    <row r="139" spans="1:31" s="33" customFormat="1" x14ac:dyDescent="0.25">
      <c r="A139" s="32"/>
      <c r="B139" s="32"/>
      <c r="C139" s="32"/>
      <c r="D139" s="32"/>
      <c r="E139" s="32"/>
      <c r="F139" s="32"/>
      <c r="G139" s="32"/>
      <c r="H139" s="32"/>
      <c r="I139" s="32"/>
      <c r="J139" s="64"/>
      <c r="K139" s="63"/>
      <c r="L139" s="66"/>
      <c r="M139" s="67"/>
      <c r="N139" s="67"/>
      <c r="R139" s="34"/>
      <c r="S139" s="34"/>
      <c r="T139" s="34"/>
      <c r="U139" s="34"/>
      <c r="V139" s="34"/>
      <c r="W139" s="34"/>
      <c r="X139" s="34"/>
      <c r="Y139" s="34"/>
      <c r="Z139" s="34"/>
      <c r="AA139" s="34"/>
      <c r="AB139" s="34"/>
      <c r="AC139" s="34"/>
      <c r="AD139" s="34"/>
      <c r="AE139" s="34"/>
    </row>
    <row r="140" spans="1:31" s="33" customFormat="1" x14ac:dyDescent="0.25">
      <c r="A140" s="32"/>
      <c r="B140" s="32"/>
      <c r="C140" s="32"/>
      <c r="D140" s="32"/>
      <c r="E140" s="32"/>
      <c r="F140" s="32"/>
      <c r="G140" s="32"/>
      <c r="H140" s="32"/>
      <c r="I140" s="32"/>
      <c r="J140" s="64"/>
      <c r="K140" s="63"/>
      <c r="L140" s="66"/>
      <c r="M140" s="67"/>
      <c r="N140" s="67"/>
      <c r="R140" s="34"/>
      <c r="S140" s="34"/>
      <c r="T140" s="34"/>
      <c r="U140" s="34"/>
      <c r="V140" s="34"/>
      <c r="W140" s="34"/>
      <c r="X140" s="34"/>
      <c r="Y140" s="34"/>
      <c r="Z140" s="34"/>
      <c r="AA140" s="34"/>
      <c r="AB140" s="34"/>
      <c r="AC140" s="34"/>
      <c r="AD140" s="34"/>
      <c r="AE140" s="34"/>
    </row>
    <row r="141" spans="1:31" s="33" customFormat="1" x14ac:dyDescent="0.25">
      <c r="A141" s="32"/>
      <c r="B141" s="32"/>
      <c r="C141" s="32"/>
      <c r="D141" s="32"/>
      <c r="E141" s="32"/>
      <c r="F141" s="32"/>
      <c r="G141" s="32"/>
      <c r="H141" s="32"/>
      <c r="I141" s="32"/>
      <c r="J141" s="64"/>
      <c r="K141" s="63"/>
      <c r="L141" s="66"/>
      <c r="M141" s="67"/>
      <c r="N141" s="67"/>
      <c r="R141" s="34"/>
      <c r="S141" s="34"/>
      <c r="T141" s="34"/>
      <c r="U141" s="34"/>
      <c r="V141" s="34"/>
      <c r="W141" s="34"/>
      <c r="X141" s="34"/>
      <c r="Y141" s="34"/>
      <c r="Z141" s="34"/>
      <c r="AA141" s="34"/>
      <c r="AB141" s="34"/>
      <c r="AC141" s="34"/>
      <c r="AD141" s="34"/>
      <c r="AE141" s="34"/>
    </row>
    <row r="142" spans="1:31" s="33" customFormat="1" x14ac:dyDescent="0.25">
      <c r="A142" s="32"/>
      <c r="B142" s="32"/>
      <c r="C142" s="32"/>
      <c r="D142" s="32"/>
      <c r="E142" s="32"/>
      <c r="F142" s="32"/>
      <c r="G142" s="32"/>
      <c r="H142" s="32"/>
      <c r="I142" s="32"/>
      <c r="J142" s="64"/>
      <c r="K142" s="63"/>
      <c r="L142" s="66"/>
      <c r="M142" s="67"/>
      <c r="N142" s="67"/>
      <c r="R142" s="34"/>
      <c r="S142" s="34"/>
      <c r="T142" s="34"/>
      <c r="U142" s="34"/>
      <c r="V142" s="34"/>
      <c r="W142" s="34"/>
      <c r="X142" s="34"/>
      <c r="Y142" s="34"/>
      <c r="Z142" s="34"/>
      <c r="AA142" s="34"/>
      <c r="AB142" s="34"/>
      <c r="AC142" s="34"/>
      <c r="AD142" s="34"/>
      <c r="AE142" s="34"/>
    </row>
    <row r="143" spans="1:31" s="33" customFormat="1" x14ac:dyDescent="0.25">
      <c r="A143" s="32"/>
      <c r="B143" s="32"/>
      <c r="C143" s="32"/>
      <c r="D143" s="32"/>
      <c r="E143" s="32"/>
      <c r="F143" s="32"/>
      <c r="G143" s="32"/>
      <c r="H143" s="32"/>
      <c r="I143" s="32"/>
      <c r="J143" s="64"/>
      <c r="K143" s="63"/>
      <c r="L143" s="66"/>
      <c r="M143" s="67"/>
      <c r="N143" s="67"/>
      <c r="R143" s="34"/>
      <c r="S143" s="34"/>
      <c r="T143" s="34"/>
      <c r="U143" s="34"/>
      <c r="V143" s="34"/>
      <c r="W143" s="34"/>
      <c r="X143" s="34"/>
      <c r="Y143" s="34"/>
      <c r="Z143" s="34"/>
      <c r="AA143" s="34"/>
      <c r="AB143" s="34"/>
      <c r="AC143" s="34"/>
      <c r="AD143" s="34"/>
      <c r="AE143" s="34"/>
    </row>
    <row r="144" spans="1:31" s="33" customFormat="1" x14ac:dyDescent="0.25">
      <c r="A144" s="32"/>
      <c r="B144" s="32"/>
      <c r="C144" s="32"/>
      <c r="D144" s="32"/>
      <c r="E144" s="32"/>
      <c r="F144" s="32"/>
      <c r="G144" s="32"/>
      <c r="H144" s="32"/>
      <c r="I144" s="32"/>
      <c r="J144" s="64"/>
      <c r="K144" s="63"/>
      <c r="L144" s="66"/>
      <c r="M144" s="67"/>
      <c r="N144" s="67"/>
      <c r="R144" s="34"/>
      <c r="S144" s="34"/>
      <c r="T144" s="34"/>
      <c r="U144" s="34"/>
      <c r="V144" s="34"/>
      <c r="W144" s="34"/>
      <c r="X144" s="34"/>
      <c r="Y144" s="34"/>
      <c r="Z144" s="34"/>
      <c r="AA144" s="34"/>
      <c r="AB144" s="34"/>
      <c r="AC144" s="34"/>
      <c r="AD144" s="34"/>
      <c r="AE144" s="34"/>
    </row>
    <row r="145" spans="1:31" s="33" customFormat="1" x14ac:dyDescent="0.25">
      <c r="A145" s="32"/>
      <c r="B145" s="32"/>
      <c r="C145" s="32"/>
      <c r="D145" s="32"/>
      <c r="E145" s="32"/>
      <c r="F145" s="32"/>
      <c r="G145" s="32"/>
      <c r="H145" s="32"/>
      <c r="I145" s="32"/>
      <c r="J145" s="64"/>
      <c r="K145" s="63"/>
      <c r="L145" s="66"/>
      <c r="M145" s="67"/>
      <c r="N145" s="67"/>
      <c r="R145" s="34"/>
      <c r="S145" s="34"/>
      <c r="T145" s="34"/>
      <c r="U145" s="34"/>
      <c r="V145" s="34"/>
      <c r="W145" s="34"/>
      <c r="X145" s="34"/>
      <c r="Y145" s="34"/>
      <c r="Z145" s="34"/>
      <c r="AA145" s="34"/>
      <c r="AB145" s="34"/>
      <c r="AC145" s="34"/>
      <c r="AD145" s="34"/>
      <c r="AE145" s="34"/>
    </row>
    <row r="146" spans="1:31" s="33" customFormat="1" x14ac:dyDescent="0.25">
      <c r="A146" s="32"/>
      <c r="B146" s="32"/>
      <c r="C146" s="32"/>
      <c r="D146" s="32"/>
      <c r="E146" s="32"/>
      <c r="F146" s="32"/>
      <c r="G146" s="32"/>
      <c r="H146" s="32"/>
      <c r="I146" s="32"/>
      <c r="J146" s="64"/>
      <c r="K146" s="63"/>
      <c r="L146" s="66"/>
      <c r="M146" s="67"/>
      <c r="N146" s="67"/>
      <c r="R146" s="34"/>
      <c r="S146" s="34"/>
      <c r="T146" s="34"/>
      <c r="U146" s="34"/>
      <c r="V146" s="34"/>
      <c r="W146" s="34"/>
      <c r="X146" s="34"/>
      <c r="Y146" s="34"/>
      <c r="Z146" s="34"/>
      <c r="AA146" s="34"/>
      <c r="AB146" s="34"/>
      <c r="AC146" s="34"/>
      <c r="AD146" s="34"/>
      <c r="AE146" s="34"/>
    </row>
    <row r="147" spans="1:31" s="33" customFormat="1" x14ac:dyDescent="0.25">
      <c r="A147" s="32"/>
      <c r="B147" s="32"/>
      <c r="C147" s="32"/>
      <c r="D147" s="32"/>
      <c r="E147" s="32"/>
      <c r="F147" s="32"/>
      <c r="G147" s="32"/>
      <c r="H147" s="32"/>
      <c r="I147" s="32"/>
      <c r="J147" s="64"/>
      <c r="K147" s="63"/>
      <c r="L147" s="66"/>
      <c r="M147" s="67"/>
      <c r="N147" s="67"/>
      <c r="R147" s="34"/>
      <c r="S147" s="34"/>
      <c r="T147" s="34"/>
      <c r="U147" s="34"/>
      <c r="V147" s="34"/>
      <c r="W147" s="34"/>
      <c r="X147" s="34"/>
      <c r="Y147" s="34"/>
      <c r="Z147" s="34"/>
      <c r="AA147" s="34"/>
      <c r="AB147" s="34"/>
      <c r="AC147" s="34"/>
      <c r="AD147" s="34"/>
      <c r="AE147" s="34"/>
    </row>
    <row r="148" spans="1:31" s="33" customFormat="1" x14ac:dyDescent="0.25">
      <c r="A148" s="32"/>
      <c r="B148" s="32"/>
      <c r="C148" s="32"/>
      <c r="D148" s="32"/>
      <c r="E148" s="32"/>
      <c r="F148" s="32"/>
      <c r="G148" s="32"/>
      <c r="H148" s="32"/>
      <c r="I148" s="32"/>
      <c r="J148" s="64"/>
      <c r="K148" s="63"/>
      <c r="L148" s="66"/>
      <c r="M148" s="67"/>
      <c r="N148" s="67"/>
      <c r="R148" s="34"/>
      <c r="S148" s="34"/>
      <c r="T148" s="34"/>
      <c r="U148" s="34"/>
      <c r="V148" s="34"/>
      <c r="W148" s="34"/>
      <c r="X148" s="34"/>
      <c r="Y148" s="34"/>
      <c r="Z148" s="34"/>
      <c r="AA148" s="34"/>
      <c r="AB148" s="34"/>
      <c r="AC148" s="34"/>
      <c r="AD148" s="34"/>
      <c r="AE148" s="34"/>
    </row>
    <row r="149" spans="1:31" s="33" customFormat="1" x14ac:dyDescent="0.25">
      <c r="A149" s="32"/>
      <c r="B149" s="32"/>
      <c r="C149" s="32"/>
      <c r="D149" s="32"/>
      <c r="E149" s="32"/>
      <c r="F149" s="32"/>
      <c r="G149" s="32"/>
      <c r="H149" s="32"/>
      <c r="I149" s="32"/>
      <c r="J149" s="64"/>
      <c r="K149" s="63"/>
      <c r="L149" s="66"/>
      <c r="M149" s="67"/>
      <c r="N149" s="67"/>
      <c r="R149" s="34"/>
      <c r="S149" s="34"/>
      <c r="T149" s="34"/>
      <c r="U149" s="34"/>
      <c r="V149" s="34"/>
      <c r="W149" s="34"/>
      <c r="X149" s="34"/>
      <c r="Y149" s="34"/>
      <c r="Z149" s="34"/>
      <c r="AA149" s="34"/>
      <c r="AB149" s="34"/>
      <c r="AC149" s="34"/>
      <c r="AD149" s="34"/>
      <c r="AE149" s="34"/>
    </row>
    <row r="150" spans="1:31" s="33" customFormat="1" x14ac:dyDescent="0.25">
      <c r="A150" s="32"/>
      <c r="B150" s="32"/>
      <c r="C150" s="32"/>
      <c r="D150" s="32"/>
      <c r="E150" s="32"/>
      <c r="F150" s="32"/>
      <c r="G150" s="32"/>
      <c r="H150" s="32"/>
      <c r="I150" s="32"/>
      <c r="J150" s="64"/>
      <c r="K150" s="63"/>
      <c r="L150" s="66"/>
      <c r="M150" s="67"/>
      <c r="N150" s="67"/>
      <c r="R150" s="34"/>
      <c r="S150" s="34"/>
      <c r="T150" s="34"/>
      <c r="U150" s="34"/>
      <c r="V150" s="34"/>
      <c r="W150" s="34"/>
      <c r="X150" s="34"/>
      <c r="Y150" s="34"/>
      <c r="Z150" s="34"/>
      <c r="AA150" s="34"/>
      <c r="AB150" s="34"/>
      <c r="AC150" s="34"/>
      <c r="AD150" s="34"/>
      <c r="AE150" s="34"/>
    </row>
    <row r="151" spans="1:31" s="33" customFormat="1" x14ac:dyDescent="0.25">
      <c r="A151" s="32"/>
      <c r="B151" s="32"/>
      <c r="C151" s="32"/>
      <c r="D151" s="32"/>
      <c r="E151" s="32"/>
      <c r="F151" s="32"/>
      <c r="G151" s="32"/>
      <c r="H151" s="32"/>
      <c r="I151" s="32"/>
      <c r="J151" s="64"/>
      <c r="K151" s="63"/>
      <c r="L151" s="66"/>
      <c r="M151" s="67"/>
      <c r="N151" s="67"/>
      <c r="R151" s="34"/>
      <c r="S151" s="34"/>
      <c r="T151" s="34"/>
      <c r="U151" s="34"/>
      <c r="V151" s="34"/>
      <c r="W151" s="34"/>
      <c r="X151" s="34"/>
      <c r="Y151" s="34"/>
      <c r="Z151" s="34"/>
      <c r="AA151" s="34"/>
      <c r="AB151" s="34"/>
      <c r="AC151" s="34"/>
      <c r="AD151" s="34"/>
      <c r="AE151" s="34"/>
    </row>
    <row r="152" spans="1:31" s="33" customFormat="1" x14ac:dyDescent="0.25">
      <c r="A152" s="32"/>
      <c r="B152" s="32"/>
      <c r="C152" s="32"/>
      <c r="D152" s="32"/>
      <c r="E152" s="32"/>
      <c r="F152" s="32"/>
      <c r="G152" s="32"/>
      <c r="H152" s="32"/>
      <c r="I152" s="32"/>
      <c r="J152" s="64"/>
      <c r="K152" s="63"/>
      <c r="L152" s="66"/>
      <c r="M152" s="67"/>
      <c r="N152" s="67"/>
      <c r="R152" s="34"/>
      <c r="S152" s="34"/>
      <c r="T152" s="34"/>
      <c r="U152" s="34"/>
      <c r="V152" s="34"/>
      <c r="W152" s="34"/>
      <c r="X152" s="34"/>
      <c r="Y152" s="34"/>
      <c r="Z152" s="34"/>
      <c r="AA152" s="34"/>
      <c r="AB152" s="34"/>
      <c r="AC152" s="34"/>
      <c r="AD152" s="34"/>
      <c r="AE152" s="34"/>
    </row>
    <row r="153" spans="1:31" s="33" customFormat="1" x14ac:dyDescent="0.25">
      <c r="A153" s="32"/>
      <c r="B153" s="32"/>
      <c r="C153" s="32"/>
      <c r="D153" s="32"/>
      <c r="E153" s="32"/>
      <c r="F153" s="32"/>
      <c r="G153" s="32"/>
      <c r="H153" s="32"/>
      <c r="I153" s="32"/>
      <c r="J153" s="64"/>
      <c r="K153" s="63"/>
      <c r="L153" s="66"/>
      <c r="M153" s="67"/>
      <c r="N153" s="67"/>
      <c r="R153" s="34"/>
      <c r="S153" s="34"/>
      <c r="T153" s="34"/>
      <c r="U153" s="34"/>
      <c r="V153" s="34"/>
      <c r="W153" s="34"/>
      <c r="X153" s="34"/>
      <c r="Y153" s="34"/>
      <c r="Z153" s="34"/>
      <c r="AA153" s="34"/>
      <c r="AB153" s="34"/>
      <c r="AC153" s="34"/>
      <c r="AD153" s="34"/>
      <c r="AE153" s="34"/>
    </row>
    <row r="154" spans="1:31" s="33" customFormat="1" x14ac:dyDescent="0.25">
      <c r="A154" s="32"/>
      <c r="B154" s="32"/>
      <c r="C154" s="32"/>
      <c r="D154" s="32"/>
      <c r="E154" s="32"/>
      <c r="F154" s="32"/>
      <c r="G154" s="32"/>
      <c r="H154" s="32"/>
      <c r="I154" s="32"/>
      <c r="J154" s="64"/>
      <c r="K154" s="63"/>
      <c r="L154" s="66"/>
      <c r="M154" s="67"/>
      <c r="N154" s="67"/>
      <c r="R154" s="34"/>
      <c r="S154" s="34"/>
      <c r="T154" s="34"/>
      <c r="U154" s="34"/>
      <c r="V154" s="34"/>
      <c r="W154" s="34"/>
      <c r="X154" s="34"/>
      <c r="Y154" s="34"/>
      <c r="Z154" s="34"/>
      <c r="AA154" s="34"/>
      <c r="AB154" s="34"/>
      <c r="AC154" s="34"/>
      <c r="AD154" s="34"/>
      <c r="AE154" s="34"/>
    </row>
    <row r="155" spans="1:31" s="33" customFormat="1" x14ac:dyDescent="0.25">
      <c r="A155" s="32"/>
      <c r="B155" s="32"/>
      <c r="C155" s="32"/>
      <c r="D155" s="32"/>
      <c r="E155" s="32"/>
      <c r="F155" s="32"/>
      <c r="G155" s="32"/>
      <c r="H155" s="32"/>
      <c r="I155" s="32"/>
      <c r="J155" s="64"/>
      <c r="K155" s="63"/>
      <c r="L155" s="66"/>
      <c r="M155" s="67"/>
      <c r="N155" s="67"/>
      <c r="R155" s="34"/>
      <c r="S155" s="34"/>
      <c r="T155" s="34"/>
      <c r="U155" s="34"/>
      <c r="V155" s="34"/>
      <c r="W155" s="34"/>
      <c r="X155" s="34"/>
      <c r="Y155" s="34"/>
      <c r="Z155" s="34"/>
      <c r="AA155" s="34"/>
      <c r="AB155" s="34"/>
      <c r="AC155" s="34"/>
      <c r="AD155" s="34"/>
      <c r="AE155" s="34"/>
    </row>
    <row r="156" spans="1:31" s="33" customFormat="1" x14ac:dyDescent="0.25">
      <c r="A156" s="32"/>
      <c r="B156" s="32"/>
      <c r="C156" s="32"/>
      <c r="D156" s="32"/>
      <c r="E156" s="32"/>
      <c r="F156" s="32"/>
      <c r="G156" s="32"/>
      <c r="H156" s="32"/>
      <c r="I156" s="32"/>
      <c r="J156" s="64"/>
      <c r="K156" s="63"/>
      <c r="L156" s="66"/>
      <c r="M156" s="67"/>
      <c r="N156" s="67"/>
      <c r="R156" s="34"/>
      <c r="S156" s="34"/>
      <c r="T156" s="34"/>
      <c r="U156" s="34"/>
      <c r="V156" s="34"/>
      <c r="W156" s="34"/>
      <c r="X156" s="34"/>
      <c r="Y156" s="34"/>
      <c r="Z156" s="34"/>
      <c r="AA156" s="34"/>
      <c r="AB156" s="34"/>
      <c r="AC156" s="34"/>
      <c r="AD156" s="34"/>
      <c r="AE156" s="34"/>
    </row>
    <row r="157" spans="1:31" s="33" customFormat="1" x14ac:dyDescent="0.25">
      <c r="A157" s="32"/>
      <c r="B157" s="32"/>
      <c r="C157" s="32"/>
      <c r="D157" s="32"/>
      <c r="E157" s="32"/>
      <c r="F157" s="32"/>
      <c r="G157" s="32"/>
      <c r="H157" s="32"/>
      <c r="I157" s="32"/>
      <c r="J157" s="64"/>
      <c r="K157" s="63"/>
      <c r="L157" s="66"/>
      <c r="M157" s="67"/>
      <c r="N157" s="67"/>
      <c r="R157" s="34"/>
      <c r="S157" s="34"/>
      <c r="T157" s="34"/>
      <c r="U157" s="34"/>
      <c r="V157" s="34"/>
      <c r="W157" s="34"/>
      <c r="X157" s="34"/>
      <c r="Y157" s="34"/>
      <c r="Z157" s="34"/>
      <c r="AA157" s="34"/>
      <c r="AB157" s="34"/>
      <c r="AC157" s="34"/>
      <c r="AD157" s="34"/>
      <c r="AE157" s="34"/>
    </row>
    <row r="158" spans="1:31" s="33" customFormat="1" x14ac:dyDescent="0.25">
      <c r="A158" s="32"/>
      <c r="B158" s="32"/>
      <c r="C158" s="32"/>
      <c r="D158" s="32"/>
      <c r="E158" s="32"/>
      <c r="F158" s="32"/>
      <c r="G158" s="32"/>
      <c r="H158" s="32"/>
      <c r="I158" s="32"/>
      <c r="J158" s="64"/>
      <c r="K158" s="63"/>
      <c r="L158" s="66"/>
      <c r="M158" s="67"/>
      <c r="N158" s="67"/>
      <c r="R158" s="34"/>
      <c r="S158" s="34"/>
      <c r="T158" s="34"/>
      <c r="U158" s="34"/>
      <c r="V158" s="34"/>
      <c r="W158" s="34"/>
      <c r="X158" s="34"/>
      <c r="Y158" s="34"/>
      <c r="Z158" s="34"/>
      <c r="AA158" s="34"/>
      <c r="AB158" s="34"/>
      <c r="AC158" s="34"/>
      <c r="AD158" s="34"/>
      <c r="AE158" s="34"/>
    </row>
    <row r="159" spans="1:31" s="33" customFormat="1" x14ac:dyDescent="0.25">
      <c r="A159" s="32"/>
      <c r="B159" s="32"/>
      <c r="C159" s="32"/>
      <c r="D159" s="32"/>
      <c r="E159" s="32"/>
      <c r="F159" s="32"/>
      <c r="G159" s="32"/>
      <c r="H159" s="32"/>
      <c r="I159" s="32"/>
      <c r="J159" s="64"/>
      <c r="K159" s="63"/>
      <c r="L159" s="66"/>
      <c r="M159" s="67"/>
      <c r="N159" s="67"/>
      <c r="R159" s="34"/>
      <c r="S159" s="34"/>
      <c r="T159" s="34"/>
      <c r="U159" s="34"/>
      <c r="V159" s="34"/>
      <c r="W159" s="34"/>
      <c r="X159" s="34"/>
      <c r="Y159" s="34"/>
      <c r="Z159" s="34"/>
      <c r="AA159" s="34"/>
      <c r="AB159" s="34"/>
      <c r="AC159" s="34"/>
      <c r="AD159" s="34"/>
      <c r="AE159" s="34"/>
    </row>
    <row r="160" spans="1:31" s="33" customFormat="1" x14ac:dyDescent="0.25">
      <c r="A160" s="32"/>
      <c r="B160" s="32"/>
      <c r="C160" s="32"/>
      <c r="D160" s="32"/>
      <c r="E160" s="32"/>
      <c r="F160" s="32"/>
      <c r="G160" s="32"/>
      <c r="H160" s="32"/>
      <c r="I160" s="32"/>
      <c r="J160" s="64"/>
      <c r="K160" s="63"/>
      <c r="L160" s="66"/>
      <c r="M160" s="67"/>
      <c r="N160" s="67"/>
      <c r="R160" s="34"/>
      <c r="S160" s="34"/>
      <c r="T160" s="34"/>
      <c r="U160" s="34"/>
      <c r="V160" s="34"/>
      <c r="W160" s="34"/>
      <c r="X160" s="34"/>
      <c r="Y160" s="34"/>
      <c r="Z160" s="34"/>
      <c r="AA160" s="34"/>
      <c r="AB160" s="34"/>
      <c r="AC160" s="34"/>
      <c r="AD160" s="34"/>
      <c r="AE160" s="34"/>
    </row>
    <row r="161" spans="1:31" s="33" customFormat="1" x14ac:dyDescent="0.25">
      <c r="A161" s="32"/>
      <c r="B161" s="32"/>
      <c r="C161" s="32"/>
      <c r="D161" s="32"/>
      <c r="E161" s="32"/>
      <c r="F161" s="32"/>
      <c r="G161" s="32"/>
      <c r="H161" s="32"/>
      <c r="I161" s="32"/>
      <c r="J161" s="64"/>
      <c r="K161" s="63"/>
      <c r="L161" s="66"/>
      <c r="M161" s="67"/>
      <c r="N161" s="67"/>
      <c r="R161" s="34"/>
      <c r="S161" s="34"/>
      <c r="T161" s="34"/>
      <c r="U161" s="34"/>
      <c r="V161" s="34"/>
      <c r="W161" s="34"/>
      <c r="X161" s="34"/>
      <c r="Y161" s="34"/>
      <c r="Z161" s="34"/>
      <c r="AA161" s="34"/>
      <c r="AB161" s="34"/>
      <c r="AC161" s="34"/>
      <c r="AD161" s="34"/>
      <c r="AE161" s="34"/>
    </row>
    <row r="162" spans="1:31" s="33" customFormat="1" x14ac:dyDescent="0.25">
      <c r="A162" s="32"/>
      <c r="B162" s="32"/>
      <c r="C162" s="32"/>
      <c r="D162" s="32"/>
      <c r="E162" s="32"/>
      <c r="F162" s="32"/>
      <c r="G162" s="32"/>
      <c r="H162" s="32"/>
      <c r="I162" s="32"/>
      <c r="J162" s="64"/>
      <c r="K162" s="63"/>
      <c r="L162" s="66"/>
      <c r="M162" s="67"/>
      <c r="N162" s="67"/>
      <c r="R162" s="34"/>
      <c r="S162" s="34"/>
      <c r="T162" s="34"/>
      <c r="U162" s="34"/>
      <c r="V162" s="34"/>
      <c r="W162" s="34"/>
      <c r="X162" s="34"/>
      <c r="Y162" s="34"/>
      <c r="Z162" s="34"/>
      <c r="AA162" s="34"/>
      <c r="AB162" s="34"/>
      <c r="AC162" s="34"/>
      <c r="AD162" s="34"/>
      <c r="AE162" s="34"/>
    </row>
    <row r="163" spans="1:31" s="33" customFormat="1" x14ac:dyDescent="0.25">
      <c r="A163" s="32"/>
      <c r="B163" s="32"/>
      <c r="C163" s="32"/>
      <c r="D163" s="32"/>
      <c r="E163" s="32"/>
      <c r="F163" s="32"/>
      <c r="G163" s="32"/>
      <c r="H163" s="32"/>
      <c r="I163" s="32"/>
      <c r="J163" s="64"/>
      <c r="K163" s="63"/>
      <c r="L163" s="66"/>
      <c r="M163" s="67"/>
      <c r="N163" s="67"/>
      <c r="R163" s="34"/>
      <c r="S163" s="34"/>
      <c r="T163" s="34"/>
      <c r="U163" s="34"/>
      <c r="V163" s="34"/>
      <c r="W163" s="34"/>
      <c r="X163" s="34"/>
      <c r="Y163" s="34"/>
      <c r="Z163" s="34"/>
      <c r="AA163" s="34"/>
      <c r="AB163" s="34"/>
      <c r="AC163" s="34"/>
      <c r="AD163" s="34"/>
      <c r="AE163" s="34"/>
    </row>
    <row r="164" spans="1:31" s="33" customFormat="1" x14ac:dyDescent="0.25">
      <c r="A164" s="32"/>
      <c r="B164" s="32"/>
      <c r="C164" s="32"/>
      <c r="D164" s="32"/>
      <c r="E164" s="32"/>
      <c r="F164" s="32"/>
      <c r="G164" s="32"/>
      <c r="H164" s="32"/>
      <c r="I164" s="32"/>
      <c r="J164" s="64"/>
      <c r="K164" s="63"/>
      <c r="L164" s="66"/>
      <c r="M164" s="67"/>
      <c r="N164" s="67"/>
      <c r="R164" s="34"/>
      <c r="S164" s="34"/>
      <c r="T164" s="34"/>
      <c r="U164" s="34"/>
      <c r="V164" s="34"/>
      <c r="W164" s="34"/>
      <c r="X164" s="34"/>
      <c r="Y164" s="34"/>
      <c r="Z164" s="34"/>
      <c r="AA164" s="34"/>
      <c r="AB164" s="34"/>
      <c r="AC164" s="34"/>
      <c r="AD164" s="34"/>
      <c r="AE164" s="34"/>
    </row>
    <row r="165" spans="1:31" s="33" customFormat="1" x14ac:dyDescent="0.25">
      <c r="A165" s="32"/>
      <c r="B165" s="32"/>
      <c r="C165" s="32"/>
      <c r="D165" s="32"/>
      <c r="E165" s="32"/>
      <c r="F165" s="32"/>
      <c r="G165" s="32"/>
      <c r="H165" s="32"/>
      <c r="I165" s="32"/>
      <c r="J165" s="64"/>
      <c r="K165" s="63"/>
      <c r="L165" s="66"/>
      <c r="M165" s="67"/>
      <c r="N165" s="67"/>
      <c r="R165" s="34"/>
      <c r="S165" s="34"/>
      <c r="T165" s="34"/>
      <c r="U165" s="34"/>
      <c r="V165" s="34"/>
      <c r="W165" s="34"/>
      <c r="X165" s="34"/>
      <c r="Y165" s="34"/>
      <c r="Z165" s="34"/>
      <c r="AA165" s="34"/>
      <c r="AB165" s="34"/>
      <c r="AC165" s="34"/>
      <c r="AD165" s="34"/>
      <c r="AE165" s="34"/>
    </row>
    <row r="166" spans="1:31" s="33" customFormat="1" x14ac:dyDescent="0.25">
      <c r="A166" s="32"/>
      <c r="B166" s="32"/>
      <c r="C166" s="32"/>
      <c r="D166" s="32"/>
      <c r="E166" s="32"/>
      <c r="F166" s="32"/>
      <c r="G166" s="32"/>
      <c r="H166" s="32"/>
      <c r="I166" s="32"/>
      <c r="J166" s="64"/>
      <c r="K166" s="63"/>
      <c r="L166" s="66"/>
      <c r="M166" s="67"/>
      <c r="N166" s="67"/>
      <c r="R166" s="34"/>
      <c r="S166" s="34"/>
      <c r="T166" s="34"/>
      <c r="U166" s="34"/>
      <c r="V166" s="34"/>
      <c r="W166" s="34"/>
      <c r="X166" s="34"/>
      <c r="Y166" s="34"/>
      <c r="Z166" s="34"/>
      <c r="AA166" s="34"/>
      <c r="AB166" s="34"/>
      <c r="AC166" s="34"/>
      <c r="AD166" s="34"/>
      <c r="AE166" s="34"/>
    </row>
    <row r="167" spans="1:31" s="33" customFormat="1" x14ac:dyDescent="0.25">
      <c r="A167" s="32"/>
      <c r="B167" s="32"/>
      <c r="C167" s="32"/>
      <c r="D167" s="32"/>
      <c r="E167" s="32"/>
      <c r="F167" s="32"/>
      <c r="G167" s="32"/>
      <c r="H167" s="32"/>
      <c r="I167" s="32"/>
      <c r="J167" s="64"/>
      <c r="K167" s="63"/>
      <c r="L167" s="66"/>
      <c r="M167" s="67"/>
      <c r="N167" s="67"/>
      <c r="R167" s="34"/>
      <c r="S167" s="34"/>
      <c r="T167" s="34"/>
      <c r="U167" s="34"/>
      <c r="V167" s="34"/>
      <c r="W167" s="34"/>
      <c r="X167" s="34"/>
      <c r="Y167" s="34"/>
      <c r="Z167" s="34"/>
      <c r="AA167" s="34"/>
      <c r="AB167" s="34"/>
      <c r="AC167" s="34"/>
      <c r="AD167" s="34"/>
      <c r="AE167" s="34"/>
    </row>
    <row r="168" spans="1:31" s="33" customFormat="1" x14ac:dyDescent="0.25">
      <c r="A168" s="32"/>
      <c r="B168" s="32"/>
      <c r="C168" s="32"/>
      <c r="D168" s="32"/>
      <c r="E168" s="32"/>
      <c r="F168" s="32"/>
      <c r="G168" s="32"/>
      <c r="H168" s="32"/>
      <c r="I168" s="32"/>
      <c r="J168" s="64"/>
      <c r="K168" s="63"/>
      <c r="L168" s="66"/>
      <c r="M168" s="67"/>
      <c r="N168" s="67"/>
      <c r="R168" s="34"/>
      <c r="S168" s="34"/>
      <c r="T168" s="34"/>
      <c r="U168" s="34"/>
      <c r="V168" s="34"/>
      <c r="W168" s="34"/>
      <c r="X168" s="34"/>
      <c r="Y168" s="34"/>
      <c r="Z168" s="34"/>
      <c r="AA168" s="34"/>
      <c r="AB168" s="34"/>
      <c r="AC168" s="34"/>
      <c r="AD168" s="34"/>
      <c r="AE168" s="34"/>
    </row>
    <row r="169" spans="1:31" s="33" customFormat="1" x14ac:dyDescent="0.25">
      <c r="A169" s="32"/>
      <c r="B169" s="32"/>
      <c r="C169" s="32"/>
      <c r="D169" s="32"/>
      <c r="E169" s="32"/>
      <c r="F169" s="32"/>
      <c r="G169" s="32"/>
      <c r="H169" s="32"/>
      <c r="I169" s="32"/>
      <c r="J169" s="64"/>
      <c r="K169" s="63"/>
      <c r="L169" s="66"/>
      <c r="M169" s="67"/>
      <c r="N169" s="67"/>
      <c r="R169" s="34"/>
      <c r="S169" s="34"/>
      <c r="T169" s="34"/>
      <c r="U169" s="34"/>
      <c r="V169" s="34"/>
      <c r="W169" s="34"/>
      <c r="X169" s="34"/>
      <c r="Y169" s="34"/>
      <c r="Z169" s="34"/>
      <c r="AA169" s="34"/>
      <c r="AB169" s="34"/>
      <c r="AC169" s="34"/>
      <c r="AD169" s="34"/>
      <c r="AE169" s="34"/>
    </row>
    <row r="172" spans="1:31" s="33" customFormat="1" x14ac:dyDescent="0.25">
      <c r="A172" s="32"/>
      <c r="B172" s="32"/>
      <c r="C172" s="32"/>
      <c r="D172" s="32"/>
      <c r="E172" s="32"/>
      <c r="F172" s="32"/>
      <c r="G172" s="32"/>
      <c r="H172" s="32"/>
      <c r="I172" s="32"/>
      <c r="J172" s="64"/>
      <c r="K172" s="63"/>
      <c r="L172" s="66"/>
      <c r="M172" s="67"/>
      <c r="N172" s="67"/>
      <c r="R172" s="34"/>
      <c r="S172" s="34"/>
      <c r="T172" s="34"/>
      <c r="U172" s="34"/>
      <c r="V172" s="34"/>
      <c r="W172" s="34"/>
      <c r="X172" s="34"/>
      <c r="Y172" s="34"/>
      <c r="Z172" s="34"/>
      <c r="AA172" s="34"/>
      <c r="AB172" s="34"/>
      <c r="AC172" s="34"/>
      <c r="AD172" s="34"/>
      <c r="AE172" s="34"/>
    </row>
  </sheetData>
  <mergeCells count="47">
    <mergeCell ref="I4:I9"/>
    <mergeCell ref="J4:J9"/>
    <mergeCell ref="K4:K8"/>
    <mergeCell ref="L10:L17"/>
    <mergeCell ref="Q4:Q8"/>
    <mergeCell ref="L4:L8"/>
    <mergeCell ref="M4:M8"/>
    <mergeCell ref="N4:N8"/>
    <mergeCell ref="O4:O8"/>
    <mergeCell ref="P4:P8"/>
    <mergeCell ref="I10:I17"/>
    <mergeCell ref="J10:J17"/>
    <mergeCell ref="K10:K17"/>
    <mergeCell ref="Q10:Q17"/>
    <mergeCell ref="O10:O17"/>
    <mergeCell ref="I19:I25"/>
    <mergeCell ref="J19:J25"/>
    <mergeCell ref="K19:K25"/>
    <mergeCell ref="L19:L25"/>
    <mergeCell ref="P10:P17"/>
    <mergeCell ref="Q19:Q25"/>
    <mergeCell ref="L27:L28"/>
    <mergeCell ref="N29:N30"/>
    <mergeCell ref="O29:O30"/>
    <mergeCell ref="P29:P30"/>
    <mergeCell ref="O19:O25"/>
    <mergeCell ref="P19:P25"/>
    <mergeCell ref="Q27:Q28"/>
    <mergeCell ref="M19:M25"/>
    <mergeCell ref="N19:N25"/>
    <mergeCell ref="M10:M17"/>
    <mergeCell ref="N10:N17"/>
    <mergeCell ref="K29:K30"/>
    <mergeCell ref="L29:L30"/>
    <mergeCell ref="Q29:Q30"/>
    <mergeCell ref="Q32:Q34"/>
    <mergeCell ref="O32:O34"/>
    <mergeCell ref="P32:P34"/>
    <mergeCell ref="M29:M30"/>
    <mergeCell ref="I35:I47"/>
    <mergeCell ref="J35:J47"/>
    <mergeCell ref="I27:I28"/>
    <mergeCell ref="J27:J28"/>
    <mergeCell ref="I29:I30"/>
    <mergeCell ref="I32:I34"/>
    <mergeCell ref="J32:J34"/>
    <mergeCell ref="J29:J3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B4" zoomScale="68" zoomScaleNormal="68" zoomScaleSheetLayoutView="68" workbookViewId="0">
      <selection activeCell="I5" sqref="I5:I8"/>
    </sheetView>
  </sheetViews>
  <sheetFormatPr baseColWidth="10" defaultColWidth="9.140625" defaultRowHeight="14.25" x14ac:dyDescent="0.2"/>
  <cols>
    <col min="1" max="1" width="26.140625" style="86" customWidth="1"/>
    <col min="2" max="2" width="18.7109375" style="87" customWidth="1"/>
    <col min="3" max="3" width="40.140625" style="86" customWidth="1"/>
    <col min="4" max="4" width="40.140625" style="86" hidden="1" customWidth="1"/>
    <col min="5" max="5" width="72.42578125" style="86" customWidth="1"/>
    <col min="6" max="6" width="40.140625" style="86" customWidth="1"/>
    <col min="7" max="7" width="30" style="98" customWidth="1"/>
    <col min="8" max="8" width="27.7109375" style="85" customWidth="1"/>
    <col min="9" max="9" width="23.28515625" style="180" bestFit="1" customWidth="1"/>
    <col min="10" max="10" width="23.28515625" style="174" bestFit="1" customWidth="1"/>
    <col min="11" max="16384" width="9.140625" style="1"/>
  </cols>
  <sheetData>
    <row r="1" spans="1:10" ht="15" hidden="1" thickBot="1" x14ac:dyDescent="0.25"/>
    <row r="2" spans="1:10" ht="28.5" hidden="1" customHeight="1" x14ac:dyDescent="0.55000000000000004">
      <c r="B2" s="428" t="s">
        <v>244</v>
      </c>
      <c r="C2" s="428"/>
      <c r="D2" s="428"/>
      <c r="E2" s="428"/>
      <c r="F2" s="334"/>
      <c r="G2" s="96"/>
    </row>
    <row r="3" spans="1:10" ht="43.5" hidden="1" customHeight="1" thickBot="1" x14ac:dyDescent="0.45">
      <c r="B3" s="429" t="s">
        <v>18</v>
      </c>
      <c r="C3" s="429"/>
      <c r="D3" s="429"/>
      <c r="E3" s="429"/>
      <c r="F3" s="335"/>
      <c r="G3" s="97"/>
    </row>
    <row r="4" spans="1:10" s="174" customFormat="1" ht="75" customHeight="1" thickBot="1" x14ac:dyDescent="0.3">
      <c r="A4" s="36" t="s">
        <v>245</v>
      </c>
      <c r="B4" s="36" t="s">
        <v>246</v>
      </c>
      <c r="C4" s="36" t="s">
        <v>247</v>
      </c>
      <c r="D4" s="36" t="s">
        <v>248</v>
      </c>
      <c r="E4" s="36" t="s">
        <v>249</v>
      </c>
      <c r="F4" s="36" t="s">
        <v>248</v>
      </c>
      <c r="G4" s="36" t="s">
        <v>250</v>
      </c>
      <c r="H4" s="36" t="s">
        <v>703</v>
      </c>
      <c r="I4" s="36" t="s">
        <v>251</v>
      </c>
      <c r="J4" s="179"/>
    </row>
    <row r="5" spans="1:10" ht="73.5" customHeight="1" x14ac:dyDescent="0.2">
      <c r="A5" s="424" t="s">
        <v>252</v>
      </c>
      <c r="B5" s="411" t="s">
        <v>253</v>
      </c>
      <c r="C5" s="411" t="s">
        <v>254</v>
      </c>
      <c r="D5" s="411" t="s">
        <v>255</v>
      </c>
      <c r="E5" s="411" t="s">
        <v>256</v>
      </c>
      <c r="F5" s="411" t="s">
        <v>255</v>
      </c>
      <c r="G5" s="404" t="s">
        <v>257</v>
      </c>
      <c r="H5" s="416">
        <v>540</v>
      </c>
      <c r="I5" s="427">
        <v>11183308942</v>
      </c>
      <c r="J5" s="175"/>
    </row>
    <row r="6" spans="1:10" ht="45.75" customHeight="1" x14ac:dyDescent="0.2">
      <c r="A6" s="425"/>
      <c r="B6" s="412"/>
      <c r="C6" s="412"/>
      <c r="D6" s="412"/>
      <c r="E6" s="413"/>
      <c r="F6" s="412"/>
      <c r="G6" s="404"/>
      <c r="H6" s="416"/>
      <c r="I6" s="409"/>
      <c r="J6" s="175"/>
    </row>
    <row r="7" spans="1:10" ht="45.75" customHeight="1" x14ac:dyDescent="0.2">
      <c r="A7" s="425"/>
      <c r="B7" s="412"/>
      <c r="C7" s="412"/>
      <c r="D7" s="412"/>
      <c r="E7" s="414" t="s">
        <v>258</v>
      </c>
      <c r="F7" s="412"/>
      <c r="G7" s="330" t="s">
        <v>259</v>
      </c>
      <c r="H7" s="333">
        <v>540</v>
      </c>
      <c r="I7" s="409"/>
      <c r="J7" s="175"/>
    </row>
    <row r="8" spans="1:10" ht="45.75" customHeight="1" x14ac:dyDescent="0.2">
      <c r="A8" s="425"/>
      <c r="B8" s="412"/>
      <c r="C8" s="413"/>
      <c r="D8" s="413"/>
      <c r="E8" s="413"/>
      <c r="F8" s="413"/>
      <c r="G8" s="330" t="s">
        <v>260</v>
      </c>
      <c r="H8" s="333">
        <v>162</v>
      </c>
      <c r="I8" s="410"/>
      <c r="J8" s="175"/>
    </row>
    <row r="9" spans="1:10" ht="51.75" customHeight="1" x14ac:dyDescent="0.2">
      <c r="A9" s="425"/>
      <c r="B9" s="412"/>
      <c r="C9" s="414" t="s">
        <v>261</v>
      </c>
      <c r="D9" s="414" t="s">
        <v>262</v>
      </c>
      <c r="E9" s="406" t="s">
        <v>263</v>
      </c>
      <c r="F9" s="414" t="s">
        <v>262</v>
      </c>
      <c r="G9" s="404" t="s">
        <v>264</v>
      </c>
      <c r="H9" s="416">
        <v>100</v>
      </c>
      <c r="I9" s="408">
        <v>13362339032</v>
      </c>
      <c r="J9" s="175"/>
    </row>
    <row r="10" spans="1:10" ht="48" customHeight="1" x14ac:dyDescent="0.2">
      <c r="A10" s="425"/>
      <c r="B10" s="412"/>
      <c r="C10" s="412"/>
      <c r="D10" s="412"/>
      <c r="E10" s="407"/>
      <c r="F10" s="412"/>
      <c r="G10" s="404"/>
      <c r="H10" s="416"/>
      <c r="I10" s="409"/>
      <c r="J10" s="175"/>
    </row>
    <row r="11" spans="1:10" ht="36" customHeight="1" x14ac:dyDescent="0.2">
      <c r="A11" s="425"/>
      <c r="B11" s="412"/>
      <c r="C11" s="412"/>
      <c r="D11" s="412"/>
      <c r="E11" s="406" t="s">
        <v>265</v>
      </c>
      <c r="F11" s="412"/>
      <c r="G11" s="404"/>
      <c r="H11" s="416"/>
      <c r="I11" s="409"/>
      <c r="J11" s="175"/>
    </row>
    <row r="12" spans="1:10" ht="36" customHeight="1" x14ac:dyDescent="0.2">
      <c r="A12" s="425"/>
      <c r="B12" s="412"/>
      <c r="C12" s="412"/>
      <c r="D12" s="412"/>
      <c r="E12" s="407"/>
      <c r="F12" s="412"/>
      <c r="G12" s="330" t="s">
        <v>259</v>
      </c>
      <c r="H12" s="333">
        <v>100</v>
      </c>
      <c r="I12" s="409"/>
      <c r="J12" s="175"/>
    </row>
    <row r="13" spans="1:10" ht="36" customHeight="1" x14ac:dyDescent="0.2">
      <c r="A13" s="425"/>
      <c r="B13" s="413"/>
      <c r="C13" s="413"/>
      <c r="D13" s="413"/>
      <c r="E13" s="331" t="s">
        <v>266</v>
      </c>
      <c r="F13" s="413"/>
      <c r="G13" s="330" t="s">
        <v>260</v>
      </c>
      <c r="H13" s="333">
        <v>30</v>
      </c>
      <c r="I13" s="410"/>
      <c r="J13" s="175"/>
    </row>
    <row r="14" spans="1:10" ht="53.25" customHeight="1" x14ac:dyDescent="0.2">
      <c r="A14" s="425"/>
      <c r="B14" s="404" t="s">
        <v>267</v>
      </c>
      <c r="C14" s="405" t="s">
        <v>268</v>
      </c>
      <c r="D14" s="404" t="s">
        <v>269</v>
      </c>
      <c r="E14" s="331" t="s">
        <v>270</v>
      </c>
      <c r="F14" s="404" t="s">
        <v>269</v>
      </c>
      <c r="G14" s="404" t="s">
        <v>71</v>
      </c>
      <c r="H14" s="416">
        <v>2</v>
      </c>
      <c r="I14" s="422">
        <v>9307574022</v>
      </c>
      <c r="J14" s="175"/>
    </row>
    <row r="15" spans="1:10" ht="41.25" customHeight="1" x14ac:dyDescent="0.2">
      <c r="A15" s="425"/>
      <c r="B15" s="404"/>
      <c r="C15" s="405"/>
      <c r="D15" s="404"/>
      <c r="E15" s="331" t="s">
        <v>271</v>
      </c>
      <c r="F15" s="404"/>
      <c r="G15" s="404"/>
      <c r="H15" s="416"/>
      <c r="I15" s="426"/>
      <c r="J15" s="175"/>
    </row>
    <row r="16" spans="1:10" ht="42.75" customHeight="1" x14ac:dyDescent="0.2">
      <c r="A16" s="425"/>
      <c r="B16" s="404"/>
      <c r="C16" s="405"/>
      <c r="D16" s="404"/>
      <c r="E16" s="331" t="s">
        <v>272</v>
      </c>
      <c r="F16" s="404"/>
      <c r="G16" s="404"/>
      <c r="H16" s="416"/>
      <c r="I16" s="426"/>
      <c r="J16" s="175"/>
    </row>
    <row r="17" spans="1:10" ht="48" customHeight="1" x14ac:dyDescent="0.2">
      <c r="A17" s="425"/>
      <c r="B17" s="404"/>
      <c r="C17" s="405"/>
      <c r="D17" s="404"/>
      <c r="E17" s="331" t="s">
        <v>273</v>
      </c>
      <c r="F17" s="404"/>
      <c r="G17" s="404"/>
      <c r="H17" s="416"/>
      <c r="I17" s="426"/>
      <c r="J17" s="175"/>
    </row>
    <row r="18" spans="1:10" ht="136.5" customHeight="1" x14ac:dyDescent="0.2">
      <c r="A18" s="425"/>
      <c r="B18" s="404"/>
      <c r="C18" s="405"/>
      <c r="D18" s="404"/>
      <c r="E18" s="331" t="s">
        <v>274</v>
      </c>
      <c r="F18" s="404"/>
      <c r="G18" s="404"/>
      <c r="H18" s="416"/>
      <c r="I18" s="423"/>
      <c r="J18" s="175"/>
    </row>
    <row r="19" spans="1:10" ht="39" customHeight="1" x14ac:dyDescent="0.2">
      <c r="A19" s="425"/>
      <c r="B19" s="404" t="s">
        <v>275</v>
      </c>
      <c r="C19" s="405" t="s">
        <v>276</v>
      </c>
      <c r="D19" s="404" t="s">
        <v>277</v>
      </c>
      <c r="E19" s="331" t="s">
        <v>278</v>
      </c>
      <c r="F19" s="404" t="s">
        <v>277</v>
      </c>
      <c r="G19" s="404" t="s">
        <v>71</v>
      </c>
      <c r="H19" s="420">
        <v>1</v>
      </c>
      <c r="I19" s="422">
        <v>1783707125</v>
      </c>
      <c r="J19" s="175"/>
    </row>
    <row r="20" spans="1:10" ht="55.5" customHeight="1" x14ac:dyDescent="0.2">
      <c r="A20" s="425"/>
      <c r="B20" s="404"/>
      <c r="C20" s="405"/>
      <c r="D20" s="404"/>
      <c r="E20" s="331" t="s">
        <v>279</v>
      </c>
      <c r="F20" s="404"/>
      <c r="G20" s="404"/>
      <c r="H20" s="421"/>
      <c r="I20" s="423"/>
      <c r="J20" s="175"/>
    </row>
    <row r="21" spans="1:10" ht="43.5" customHeight="1" x14ac:dyDescent="0.2">
      <c r="A21" s="425"/>
      <c r="B21" s="404"/>
      <c r="C21" s="405" t="s">
        <v>280</v>
      </c>
      <c r="D21" s="404" t="s">
        <v>281</v>
      </c>
      <c r="E21" s="331" t="s">
        <v>282</v>
      </c>
      <c r="F21" s="404" t="s">
        <v>281</v>
      </c>
      <c r="G21" s="404" t="s">
        <v>283</v>
      </c>
      <c r="H21" s="415">
        <v>750</v>
      </c>
      <c r="I21" s="417">
        <v>18043606851</v>
      </c>
      <c r="J21" s="176"/>
    </row>
    <row r="22" spans="1:10" ht="60" customHeight="1" x14ac:dyDescent="0.2">
      <c r="A22" s="425"/>
      <c r="B22" s="404"/>
      <c r="C22" s="405"/>
      <c r="D22" s="404"/>
      <c r="E22" s="331" t="s">
        <v>284</v>
      </c>
      <c r="F22" s="404"/>
      <c r="G22" s="404"/>
      <c r="H22" s="416"/>
      <c r="I22" s="418"/>
      <c r="J22" s="175"/>
    </row>
    <row r="23" spans="1:10" ht="43.5" customHeight="1" x14ac:dyDescent="0.2">
      <c r="A23" s="425"/>
      <c r="B23" s="404"/>
      <c r="C23" s="405"/>
      <c r="D23" s="404"/>
      <c r="E23" s="331" t="s">
        <v>285</v>
      </c>
      <c r="F23" s="404"/>
      <c r="G23" s="404"/>
      <c r="H23" s="416"/>
      <c r="I23" s="418"/>
      <c r="J23" s="175"/>
    </row>
    <row r="24" spans="1:10" ht="29.25" x14ac:dyDescent="0.2">
      <c r="A24" s="425"/>
      <c r="B24" s="404"/>
      <c r="C24" s="405"/>
      <c r="D24" s="404"/>
      <c r="E24" s="331" t="s">
        <v>286</v>
      </c>
      <c r="F24" s="404"/>
      <c r="G24" s="404"/>
      <c r="H24" s="416"/>
      <c r="I24" s="419"/>
      <c r="J24" s="175"/>
    </row>
    <row r="25" spans="1:10" ht="50.25" customHeight="1" x14ac:dyDescent="0.2">
      <c r="A25" s="425"/>
      <c r="B25" s="404" t="s">
        <v>287</v>
      </c>
      <c r="C25" s="405" t="s">
        <v>288</v>
      </c>
      <c r="D25" s="404" t="s">
        <v>289</v>
      </c>
      <c r="E25" s="331" t="s">
        <v>290</v>
      </c>
      <c r="F25" s="404" t="s">
        <v>289</v>
      </c>
      <c r="G25" s="331" t="s">
        <v>291</v>
      </c>
      <c r="H25" s="332">
        <v>1700</v>
      </c>
      <c r="I25" s="417">
        <v>14098060918</v>
      </c>
      <c r="J25" s="176"/>
    </row>
    <row r="26" spans="1:10" ht="30.75" customHeight="1" x14ac:dyDescent="0.2">
      <c r="A26" s="425"/>
      <c r="B26" s="404"/>
      <c r="C26" s="405"/>
      <c r="D26" s="404"/>
      <c r="E26" s="331" t="s">
        <v>292</v>
      </c>
      <c r="F26" s="404"/>
      <c r="G26" s="331" t="s">
        <v>293</v>
      </c>
      <c r="H26" s="333">
        <v>160</v>
      </c>
      <c r="I26" s="418"/>
      <c r="J26" s="176"/>
    </row>
    <row r="27" spans="1:10" ht="48.75" customHeight="1" x14ac:dyDescent="0.2">
      <c r="A27" s="425"/>
      <c r="B27" s="404"/>
      <c r="C27" s="405"/>
      <c r="D27" s="404"/>
      <c r="E27" s="331" t="s">
        <v>294</v>
      </c>
      <c r="F27" s="404"/>
      <c r="G27" s="283" t="s">
        <v>295</v>
      </c>
      <c r="H27" s="332">
        <v>1900</v>
      </c>
      <c r="I27" s="418"/>
      <c r="J27" s="176"/>
    </row>
    <row r="28" spans="1:10" ht="33" customHeight="1" x14ac:dyDescent="0.2">
      <c r="A28" s="425"/>
      <c r="B28" s="404"/>
      <c r="C28" s="405"/>
      <c r="D28" s="404"/>
      <c r="E28" s="331" t="s">
        <v>296</v>
      </c>
      <c r="F28" s="404"/>
      <c r="G28" s="405" t="s">
        <v>259</v>
      </c>
      <c r="H28" s="415">
        <v>2060</v>
      </c>
      <c r="I28" s="418"/>
      <c r="J28" s="175"/>
    </row>
    <row r="29" spans="1:10" ht="28.5" customHeight="1" x14ac:dyDescent="0.2">
      <c r="A29" s="425"/>
      <c r="B29" s="404"/>
      <c r="C29" s="405"/>
      <c r="D29" s="404"/>
      <c r="E29" s="331" t="s">
        <v>297</v>
      </c>
      <c r="F29" s="404"/>
      <c r="G29" s="405"/>
      <c r="H29" s="415"/>
      <c r="I29" s="418"/>
      <c r="J29" s="177"/>
    </row>
    <row r="30" spans="1:10" ht="38.25" customHeight="1" x14ac:dyDescent="0.2">
      <c r="A30" s="425"/>
      <c r="B30" s="404"/>
      <c r="C30" s="405"/>
      <c r="D30" s="404"/>
      <c r="E30" s="331" t="s">
        <v>298</v>
      </c>
      <c r="F30" s="404"/>
      <c r="G30" s="283" t="s">
        <v>260</v>
      </c>
      <c r="H30" s="333">
        <v>570</v>
      </c>
      <c r="I30" s="419"/>
      <c r="J30" s="178"/>
    </row>
    <row r="31" spans="1:10" ht="43.5" customHeight="1" x14ac:dyDescent="0.2">
      <c r="A31" s="425"/>
      <c r="B31" s="404"/>
      <c r="C31" s="405" t="s">
        <v>299</v>
      </c>
      <c r="D31" s="404" t="s">
        <v>300</v>
      </c>
      <c r="E31" s="331" t="s">
        <v>301</v>
      </c>
      <c r="F31" s="404" t="s">
        <v>300</v>
      </c>
      <c r="G31" s="406" t="s">
        <v>302</v>
      </c>
      <c r="H31" s="420">
        <v>20</v>
      </c>
      <c r="I31" s="422">
        <v>736833332</v>
      </c>
      <c r="J31" s="175"/>
    </row>
    <row r="32" spans="1:10" ht="38.25" customHeight="1" x14ac:dyDescent="0.2">
      <c r="A32" s="425"/>
      <c r="B32" s="404"/>
      <c r="C32" s="405"/>
      <c r="D32" s="404"/>
      <c r="E32" s="331" t="s">
        <v>303</v>
      </c>
      <c r="F32" s="404"/>
      <c r="G32" s="407"/>
      <c r="H32" s="421"/>
      <c r="I32" s="426"/>
      <c r="J32" s="175"/>
    </row>
    <row r="33" spans="1:10" ht="40.5" customHeight="1" x14ac:dyDescent="0.2">
      <c r="A33" s="425"/>
      <c r="B33" s="404"/>
      <c r="C33" s="405"/>
      <c r="D33" s="404"/>
      <c r="E33" s="331" t="s">
        <v>304</v>
      </c>
      <c r="F33" s="404"/>
      <c r="G33" s="283" t="s">
        <v>259</v>
      </c>
      <c r="H33" s="333">
        <v>20</v>
      </c>
      <c r="I33" s="426"/>
      <c r="J33" s="175"/>
    </row>
    <row r="34" spans="1:10" ht="40.5" customHeight="1" x14ac:dyDescent="0.2">
      <c r="A34" s="425"/>
      <c r="B34" s="404"/>
      <c r="C34" s="405"/>
      <c r="D34" s="404"/>
      <c r="E34" s="331" t="s">
        <v>305</v>
      </c>
      <c r="F34" s="404"/>
      <c r="G34" s="283" t="s">
        <v>260</v>
      </c>
      <c r="H34" s="333">
        <v>6</v>
      </c>
      <c r="I34" s="423"/>
      <c r="J34" s="175"/>
    </row>
    <row r="35" spans="1:10" ht="43.5" customHeight="1" x14ac:dyDescent="0.2">
      <c r="A35" s="425"/>
      <c r="B35" s="404"/>
      <c r="C35" s="405" t="s">
        <v>306</v>
      </c>
      <c r="D35" s="404" t="s">
        <v>307</v>
      </c>
      <c r="E35" s="331" t="s">
        <v>308</v>
      </c>
      <c r="F35" s="404" t="s">
        <v>307</v>
      </c>
      <c r="G35" s="404" t="s">
        <v>309</v>
      </c>
      <c r="H35" s="415">
        <v>7200</v>
      </c>
      <c r="I35" s="417">
        <v>3984569778</v>
      </c>
      <c r="J35" s="176"/>
    </row>
    <row r="36" spans="1:10" ht="44.25" customHeight="1" x14ac:dyDescent="0.2">
      <c r="A36" s="425"/>
      <c r="B36" s="404"/>
      <c r="C36" s="405"/>
      <c r="D36" s="404"/>
      <c r="E36" s="331" t="s">
        <v>310</v>
      </c>
      <c r="F36" s="404"/>
      <c r="G36" s="404"/>
      <c r="H36" s="416"/>
      <c r="I36" s="418"/>
      <c r="J36" s="175"/>
    </row>
    <row r="37" spans="1:10" ht="41.25" customHeight="1" x14ac:dyDescent="0.2">
      <c r="A37" s="425"/>
      <c r="B37" s="404"/>
      <c r="C37" s="405"/>
      <c r="D37" s="404"/>
      <c r="E37" s="331" t="s">
        <v>311</v>
      </c>
      <c r="F37" s="404"/>
      <c r="G37" s="404"/>
      <c r="H37" s="416"/>
      <c r="I37" s="418"/>
      <c r="J37" s="175"/>
    </row>
    <row r="38" spans="1:10" ht="36" customHeight="1" x14ac:dyDescent="0.2">
      <c r="A38" s="425"/>
      <c r="B38" s="404"/>
      <c r="C38" s="405"/>
      <c r="D38" s="404"/>
      <c r="E38" s="331" t="s">
        <v>312</v>
      </c>
      <c r="F38" s="404"/>
      <c r="G38" s="404"/>
      <c r="H38" s="416"/>
      <c r="I38" s="418"/>
      <c r="J38" s="175"/>
    </row>
    <row r="39" spans="1:10" ht="38.25" customHeight="1" x14ac:dyDescent="0.2">
      <c r="A39" s="425"/>
      <c r="B39" s="404"/>
      <c r="C39" s="405"/>
      <c r="D39" s="404"/>
      <c r="E39" s="331" t="s">
        <v>313</v>
      </c>
      <c r="F39" s="404"/>
      <c r="G39" s="404"/>
      <c r="H39" s="416"/>
      <c r="I39" s="418"/>
      <c r="J39" s="175"/>
    </row>
    <row r="40" spans="1:10" ht="48.75" customHeight="1" x14ac:dyDescent="0.2">
      <c r="A40" s="425"/>
      <c r="B40" s="404"/>
      <c r="C40" s="405"/>
      <c r="D40" s="404"/>
      <c r="E40" s="331" t="s">
        <v>314</v>
      </c>
      <c r="F40" s="404"/>
      <c r="G40" s="404"/>
      <c r="H40" s="416"/>
      <c r="I40" s="419"/>
      <c r="J40" s="175"/>
    </row>
    <row r="41" spans="1:10" ht="15" x14ac:dyDescent="0.2">
      <c r="H41" s="180"/>
      <c r="I41" s="284">
        <f>SUM(I5:I40)</f>
        <v>72500000000</v>
      </c>
    </row>
    <row r="42" spans="1:10" x14ac:dyDescent="0.2">
      <c r="H42" s="180"/>
    </row>
  </sheetData>
  <mergeCells count="59">
    <mergeCell ref="I5:I8"/>
    <mergeCell ref="C9:C13"/>
    <mergeCell ref="D9:D13"/>
    <mergeCell ref="E11:E12"/>
    <mergeCell ref="B2:E2"/>
    <mergeCell ref="B3:E3"/>
    <mergeCell ref="E9:E10"/>
    <mergeCell ref="B5:B13"/>
    <mergeCell ref="G9:G11"/>
    <mergeCell ref="H9:H11"/>
    <mergeCell ref="G5:G6"/>
    <mergeCell ref="H5:H6"/>
    <mergeCell ref="C5:C8"/>
    <mergeCell ref="D5:D8"/>
    <mergeCell ref="E5:E6"/>
    <mergeCell ref="E7:E8"/>
    <mergeCell ref="B14:B18"/>
    <mergeCell ref="C14:C18"/>
    <mergeCell ref="D14:D18"/>
    <mergeCell ref="G14:G18"/>
    <mergeCell ref="H14:H18"/>
    <mergeCell ref="A5:A40"/>
    <mergeCell ref="I25:I30"/>
    <mergeCell ref="C31:C34"/>
    <mergeCell ref="D31:D34"/>
    <mergeCell ref="I31:I34"/>
    <mergeCell ref="B25:B40"/>
    <mergeCell ref="C25:C30"/>
    <mergeCell ref="D25:D30"/>
    <mergeCell ref="F25:F30"/>
    <mergeCell ref="G35:G40"/>
    <mergeCell ref="I14:I18"/>
    <mergeCell ref="B19:B24"/>
    <mergeCell ref="C19:C20"/>
    <mergeCell ref="D19:D20"/>
    <mergeCell ref="G19:G20"/>
    <mergeCell ref="H19:H20"/>
    <mergeCell ref="I9:I13"/>
    <mergeCell ref="F5:F8"/>
    <mergeCell ref="F9:F13"/>
    <mergeCell ref="F14:F18"/>
    <mergeCell ref="C35:C40"/>
    <mergeCell ref="D35:D40"/>
    <mergeCell ref="G21:G24"/>
    <mergeCell ref="H21:H24"/>
    <mergeCell ref="I21:I24"/>
    <mergeCell ref="I35:I40"/>
    <mergeCell ref="H35:H40"/>
    <mergeCell ref="H28:H29"/>
    <mergeCell ref="H31:H32"/>
    <mergeCell ref="I19:I20"/>
    <mergeCell ref="C21:C24"/>
    <mergeCell ref="D21:D24"/>
    <mergeCell ref="F19:F20"/>
    <mergeCell ref="F21:F24"/>
    <mergeCell ref="F31:F34"/>
    <mergeCell ref="F35:F40"/>
    <mergeCell ref="G28:G29"/>
    <mergeCell ref="G31:G32"/>
  </mergeCells>
  <printOptions horizontalCentered="1"/>
  <pageMargins left="0" right="0" top="0" bottom="0" header="0.31496062992125984" footer="0.31496062992125984"/>
  <pageSetup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zoomScale="80" zoomScaleNormal="80" workbookViewId="0">
      <selection activeCell="C2" sqref="C2:C3"/>
    </sheetView>
  </sheetViews>
  <sheetFormatPr baseColWidth="10" defaultColWidth="11.42578125" defaultRowHeight="12" x14ac:dyDescent="0.25"/>
  <cols>
    <col min="1" max="1" width="13.5703125" style="136" customWidth="1"/>
    <col min="2" max="2" width="11.42578125" style="136" customWidth="1"/>
    <col min="3" max="3" width="12.140625" style="136" customWidth="1"/>
    <col min="4" max="4" width="13.85546875" style="136" customWidth="1"/>
    <col min="5" max="5" width="48.7109375" style="136" customWidth="1"/>
    <col min="6" max="6" width="59.5703125" style="136" customWidth="1"/>
    <col min="7" max="7" width="11.28515625" style="139" customWidth="1"/>
    <col min="8" max="8" width="17.140625" style="136" bestFit="1" customWidth="1"/>
    <col min="9" max="9" width="21.85546875" style="136" customWidth="1"/>
    <col min="10" max="10" width="15" style="136" bestFit="1" customWidth="1"/>
    <col min="11" max="16384" width="11.42578125" style="136"/>
  </cols>
  <sheetData>
    <row r="1" spans="1:10" s="133" customFormat="1" ht="38.25" x14ac:dyDescent="0.25">
      <c r="A1" s="131" t="s">
        <v>315</v>
      </c>
      <c r="B1" s="132" t="s">
        <v>316</v>
      </c>
      <c r="C1" s="131" t="s">
        <v>317</v>
      </c>
      <c r="D1" s="131" t="s">
        <v>318</v>
      </c>
      <c r="E1" s="132" t="s">
        <v>319</v>
      </c>
      <c r="F1" s="132" t="s">
        <v>320</v>
      </c>
      <c r="G1" s="132" t="s">
        <v>321</v>
      </c>
      <c r="H1" s="132" t="s">
        <v>322</v>
      </c>
      <c r="I1" s="131" t="s">
        <v>323</v>
      </c>
    </row>
    <row r="2" spans="1:10" ht="36" customHeight="1" x14ac:dyDescent="0.25">
      <c r="A2" s="437" t="s">
        <v>324</v>
      </c>
      <c r="B2" s="431" t="s">
        <v>325</v>
      </c>
      <c r="C2" s="435" t="s">
        <v>326</v>
      </c>
      <c r="D2" s="436">
        <v>8000</v>
      </c>
      <c r="E2" s="134" t="s">
        <v>327</v>
      </c>
      <c r="F2" s="134" t="s">
        <v>327</v>
      </c>
      <c r="G2" s="273">
        <v>0.9</v>
      </c>
      <c r="H2" s="272" t="s">
        <v>328</v>
      </c>
      <c r="I2" s="274">
        <v>1500000000</v>
      </c>
    </row>
    <row r="3" spans="1:10" ht="60" customHeight="1" x14ac:dyDescent="0.25">
      <c r="A3" s="438"/>
      <c r="B3" s="440"/>
      <c r="C3" s="435"/>
      <c r="D3" s="436"/>
      <c r="E3" s="447" t="s">
        <v>329</v>
      </c>
      <c r="F3" s="450" t="s">
        <v>329</v>
      </c>
      <c r="G3" s="452">
        <v>7000</v>
      </c>
      <c r="H3" s="453" t="s">
        <v>330</v>
      </c>
      <c r="I3" s="454">
        <f>25900000000+1500000000</f>
        <v>27400000000</v>
      </c>
      <c r="J3" s="266"/>
    </row>
    <row r="4" spans="1:10" x14ac:dyDescent="0.25">
      <c r="A4" s="438"/>
      <c r="B4" s="440"/>
      <c r="C4" s="440" t="s">
        <v>331</v>
      </c>
      <c r="D4" s="451">
        <v>9600</v>
      </c>
      <c r="E4" s="448"/>
      <c r="F4" s="450"/>
      <c r="G4" s="452"/>
      <c r="H4" s="453"/>
      <c r="I4" s="454"/>
    </row>
    <row r="5" spans="1:10" x14ac:dyDescent="0.25">
      <c r="A5" s="438"/>
      <c r="B5" s="440"/>
      <c r="C5" s="440"/>
      <c r="D5" s="451"/>
      <c r="E5" s="448"/>
      <c r="F5" s="450"/>
      <c r="G5" s="452"/>
      <c r="H5" s="453"/>
      <c r="I5" s="454"/>
    </row>
    <row r="6" spans="1:10" ht="60" customHeight="1" x14ac:dyDescent="0.25">
      <c r="A6" s="438"/>
      <c r="B6" s="440"/>
      <c r="C6" s="432"/>
      <c r="D6" s="434"/>
      <c r="E6" s="448"/>
      <c r="F6" s="447" t="s">
        <v>329</v>
      </c>
      <c r="G6" s="444">
        <v>4000</v>
      </c>
      <c r="H6" s="441" t="s">
        <v>332</v>
      </c>
      <c r="I6" s="454"/>
    </row>
    <row r="7" spans="1:10" ht="15" customHeight="1" x14ac:dyDescent="0.25">
      <c r="A7" s="438"/>
      <c r="B7" s="440"/>
      <c r="C7" s="441" t="s">
        <v>333</v>
      </c>
      <c r="D7" s="444">
        <v>2300</v>
      </c>
      <c r="E7" s="449"/>
      <c r="F7" s="449"/>
      <c r="G7" s="446"/>
      <c r="H7" s="443"/>
      <c r="I7" s="454"/>
    </row>
    <row r="8" spans="1:10" ht="57" customHeight="1" x14ac:dyDescent="0.25">
      <c r="A8" s="438"/>
      <c r="B8" s="440"/>
      <c r="C8" s="442"/>
      <c r="D8" s="445"/>
      <c r="E8" s="135" t="s">
        <v>334</v>
      </c>
      <c r="F8" s="135" t="str">
        <f>+E8</f>
        <v>Efectuar monitoreo y seguimiento a las diferentes actividades planteadas para identificar los avances en el logro de los resultados formulados.</v>
      </c>
      <c r="G8" s="337">
        <v>4</v>
      </c>
      <c r="H8" s="272" t="s">
        <v>335</v>
      </c>
      <c r="I8" s="275">
        <v>1100000000</v>
      </c>
    </row>
    <row r="9" spans="1:10" ht="95.25" customHeight="1" x14ac:dyDescent="0.25">
      <c r="A9" s="439"/>
      <c r="B9" s="432"/>
      <c r="C9" s="443"/>
      <c r="D9" s="446"/>
      <c r="E9" s="137" t="s">
        <v>336</v>
      </c>
      <c r="F9" s="137" t="s">
        <v>336</v>
      </c>
      <c r="G9" s="336">
        <v>2800</v>
      </c>
      <c r="H9" s="272" t="s">
        <v>337</v>
      </c>
      <c r="I9" s="275">
        <v>4000000000</v>
      </c>
    </row>
    <row r="10" spans="1:10" ht="60" customHeight="1" x14ac:dyDescent="0.25">
      <c r="A10" s="430" t="s">
        <v>338</v>
      </c>
      <c r="B10" s="431" t="s">
        <v>339</v>
      </c>
      <c r="C10" s="431" t="s">
        <v>340</v>
      </c>
      <c r="D10" s="433">
        <v>8000</v>
      </c>
      <c r="E10" s="135" t="s">
        <v>341</v>
      </c>
      <c r="F10" s="272" t="s">
        <v>342</v>
      </c>
      <c r="G10" s="336">
        <v>7000</v>
      </c>
      <c r="H10" s="272" t="s">
        <v>343</v>
      </c>
      <c r="I10" s="275">
        <v>2000000000</v>
      </c>
    </row>
    <row r="11" spans="1:10" ht="48" x14ac:dyDescent="0.25">
      <c r="A11" s="430"/>
      <c r="B11" s="432"/>
      <c r="C11" s="432"/>
      <c r="D11" s="434"/>
      <c r="E11" s="137" t="s">
        <v>344</v>
      </c>
      <c r="F11" s="272" t="s">
        <v>345</v>
      </c>
      <c r="G11" s="337">
        <v>3</v>
      </c>
      <c r="H11" s="272" t="s">
        <v>346</v>
      </c>
      <c r="I11" s="275">
        <v>4000000000</v>
      </c>
    </row>
    <row r="12" spans="1:10" x14ac:dyDescent="0.25">
      <c r="F12" s="138"/>
      <c r="I12" s="271">
        <f>SUM(I2:I11)</f>
        <v>40000000000</v>
      </c>
    </row>
    <row r="14" spans="1:10" x14ac:dyDescent="0.25">
      <c r="I14" s="140"/>
    </row>
  </sheetData>
  <mergeCells count="20">
    <mergeCell ref="G6:G7"/>
    <mergeCell ref="H6:H7"/>
    <mergeCell ref="G3:G5"/>
    <mergeCell ref="H3:H5"/>
    <mergeCell ref="I3:I7"/>
    <mergeCell ref="E3:E7"/>
    <mergeCell ref="F6:F7"/>
    <mergeCell ref="F3:F5"/>
    <mergeCell ref="C4:C6"/>
    <mergeCell ref="D4:D6"/>
    <mergeCell ref="A10:A11"/>
    <mergeCell ref="B10:B11"/>
    <mergeCell ref="C10:C11"/>
    <mergeCell ref="D10:D11"/>
    <mergeCell ref="C2:C3"/>
    <mergeCell ref="D2:D3"/>
    <mergeCell ref="A2:A9"/>
    <mergeCell ref="B2:B9"/>
    <mergeCell ref="C7:C9"/>
    <mergeCell ref="D7:D9"/>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zoomScale="80" zoomScaleNormal="80" zoomScaleSheetLayoutView="85" workbookViewId="0">
      <pane ySplit="1" topLeftCell="A2" activePane="bottomLeft" state="frozen"/>
      <selection activeCell="G1" sqref="G1"/>
      <selection pane="bottomLeft" activeCell="J2" sqref="J2:J5"/>
    </sheetView>
  </sheetViews>
  <sheetFormatPr baseColWidth="10" defaultColWidth="8.85546875" defaultRowHeight="12.75" x14ac:dyDescent="0.25"/>
  <cols>
    <col min="1" max="1" width="15.140625" style="143" customWidth="1"/>
    <col min="2" max="3" width="14.140625" style="143" customWidth="1"/>
    <col min="4" max="4" width="13.85546875" style="143" customWidth="1"/>
    <col min="5" max="5" width="31.5703125" style="143" customWidth="1"/>
    <col min="6" max="6" width="31.85546875" style="154" customWidth="1"/>
    <col min="7" max="7" width="70.28515625" style="155" customWidth="1"/>
    <col min="8" max="8" width="11.42578125" style="156" customWidth="1"/>
    <col min="9" max="9" width="44.42578125" style="155" customWidth="1"/>
    <col min="10" max="10" width="17.5703125" style="143" customWidth="1"/>
    <col min="11" max="16384" width="8.85546875" style="143"/>
  </cols>
  <sheetData>
    <row r="1" spans="1:10" ht="38.25" x14ac:dyDescent="0.25">
      <c r="A1" s="131" t="s">
        <v>315</v>
      </c>
      <c r="B1" s="141" t="s">
        <v>316</v>
      </c>
      <c r="C1" s="131" t="s">
        <v>317</v>
      </c>
      <c r="D1" s="131" t="s">
        <v>318</v>
      </c>
      <c r="E1" s="131" t="s">
        <v>347</v>
      </c>
      <c r="F1" s="131" t="s">
        <v>348</v>
      </c>
      <c r="G1" s="131" t="s">
        <v>349</v>
      </c>
      <c r="H1" s="142" t="s">
        <v>321</v>
      </c>
      <c r="I1" s="131" t="s">
        <v>350</v>
      </c>
      <c r="J1" s="131" t="s">
        <v>323</v>
      </c>
    </row>
    <row r="2" spans="1:10" ht="25.5" x14ac:dyDescent="0.25">
      <c r="A2" s="455" t="s">
        <v>351</v>
      </c>
      <c r="B2" s="455" t="s">
        <v>352</v>
      </c>
      <c r="C2" s="482" t="s">
        <v>353</v>
      </c>
      <c r="D2" s="483">
        <v>2000</v>
      </c>
      <c r="E2" s="467" t="s">
        <v>354</v>
      </c>
      <c r="F2" s="467" t="s">
        <v>355</v>
      </c>
      <c r="G2" s="144" t="s">
        <v>356</v>
      </c>
      <c r="H2" s="145">
        <v>80</v>
      </c>
      <c r="I2" s="144" t="s">
        <v>357</v>
      </c>
      <c r="J2" s="470">
        <v>2000000000</v>
      </c>
    </row>
    <row r="3" spans="1:10" ht="25.5" x14ac:dyDescent="0.25">
      <c r="A3" s="456"/>
      <c r="B3" s="456"/>
      <c r="C3" s="482"/>
      <c r="D3" s="483"/>
      <c r="E3" s="468"/>
      <c r="F3" s="468"/>
      <c r="G3" s="144" t="s">
        <v>358</v>
      </c>
      <c r="H3" s="145">
        <v>70</v>
      </c>
      <c r="I3" s="144" t="s">
        <v>359</v>
      </c>
      <c r="J3" s="471"/>
    </row>
    <row r="4" spans="1:10" ht="25.5" x14ac:dyDescent="0.25">
      <c r="A4" s="456"/>
      <c r="B4" s="456"/>
      <c r="C4" s="482"/>
      <c r="D4" s="483"/>
      <c r="E4" s="459"/>
      <c r="F4" s="468"/>
      <c r="G4" s="144" t="s">
        <v>360</v>
      </c>
      <c r="H4" s="145">
        <v>53</v>
      </c>
      <c r="I4" s="144" t="s">
        <v>361</v>
      </c>
      <c r="J4" s="471"/>
    </row>
    <row r="5" spans="1:10" ht="25.5" x14ac:dyDescent="0.25">
      <c r="A5" s="456"/>
      <c r="B5" s="456"/>
      <c r="C5" s="482"/>
      <c r="D5" s="483"/>
      <c r="E5" s="460"/>
      <c r="F5" s="469"/>
      <c r="G5" s="144" t="s">
        <v>362</v>
      </c>
      <c r="H5" s="145">
        <v>92</v>
      </c>
      <c r="I5" s="144" t="s">
        <v>363</v>
      </c>
      <c r="J5" s="472"/>
    </row>
    <row r="6" spans="1:10" ht="25.5" x14ac:dyDescent="0.25">
      <c r="A6" s="456"/>
      <c r="B6" s="456"/>
      <c r="C6" s="482"/>
      <c r="D6" s="483"/>
      <c r="E6" s="473" t="s">
        <v>364</v>
      </c>
      <c r="F6" s="473" t="s">
        <v>365</v>
      </c>
      <c r="G6" s="146" t="s">
        <v>366</v>
      </c>
      <c r="H6" s="147">
        <v>65</v>
      </c>
      <c r="I6" s="146" t="s">
        <v>367</v>
      </c>
      <c r="J6" s="476">
        <v>3000000000</v>
      </c>
    </row>
    <row r="7" spans="1:10" ht="25.5" x14ac:dyDescent="0.25">
      <c r="A7" s="456"/>
      <c r="B7" s="456"/>
      <c r="C7" s="482"/>
      <c r="D7" s="483"/>
      <c r="E7" s="474"/>
      <c r="F7" s="474"/>
      <c r="G7" s="146" t="s">
        <v>368</v>
      </c>
      <c r="H7" s="339">
        <v>53</v>
      </c>
      <c r="I7" s="148" t="s">
        <v>369</v>
      </c>
      <c r="J7" s="477"/>
    </row>
    <row r="8" spans="1:10" ht="25.5" x14ac:dyDescent="0.25">
      <c r="A8" s="456"/>
      <c r="B8" s="456"/>
      <c r="C8" s="482"/>
      <c r="D8" s="483"/>
      <c r="E8" s="475"/>
      <c r="F8" s="475"/>
      <c r="G8" s="146" t="s">
        <v>370</v>
      </c>
      <c r="H8" s="339">
        <v>99</v>
      </c>
      <c r="I8" s="148" t="s">
        <v>371</v>
      </c>
      <c r="J8" s="477"/>
    </row>
    <row r="9" spans="1:10" ht="25.5" x14ac:dyDescent="0.25">
      <c r="A9" s="456"/>
      <c r="B9" s="456"/>
      <c r="C9" s="482"/>
      <c r="D9" s="483"/>
      <c r="E9" s="467" t="s">
        <v>372</v>
      </c>
      <c r="F9" s="467" t="s">
        <v>372</v>
      </c>
      <c r="G9" s="144" t="s">
        <v>373</v>
      </c>
      <c r="H9" s="145">
        <v>6475</v>
      </c>
      <c r="I9" s="144" t="s">
        <v>357</v>
      </c>
      <c r="J9" s="461">
        <v>14600000000</v>
      </c>
    </row>
    <row r="10" spans="1:10" ht="25.5" x14ac:dyDescent="0.25">
      <c r="A10" s="456"/>
      <c r="B10" s="456"/>
      <c r="C10" s="482"/>
      <c r="D10" s="483"/>
      <c r="E10" s="468"/>
      <c r="F10" s="468"/>
      <c r="G10" s="144" t="s">
        <v>374</v>
      </c>
      <c r="H10" s="145">
        <v>5972</v>
      </c>
      <c r="I10" s="144" t="s">
        <v>359</v>
      </c>
      <c r="J10" s="462"/>
    </row>
    <row r="11" spans="1:10" ht="25.5" x14ac:dyDescent="0.25">
      <c r="A11" s="456"/>
      <c r="B11" s="456"/>
      <c r="C11" s="456" t="s">
        <v>375</v>
      </c>
      <c r="D11" s="484">
        <v>75000</v>
      </c>
      <c r="E11" s="468"/>
      <c r="F11" s="468"/>
      <c r="G11" s="144" t="s">
        <v>376</v>
      </c>
      <c r="H11" s="145">
        <v>1905</v>
      </c>
      <c r="I11" s="144" t="s">
        <v>361</v>
      </c>
      <c r="J11" s="462"/>
    </row>
    <row r="12" spans="1:10" ht="25.5" x14ac:dyDescent="0.25">
      <c r="A12" s="456"/>
      <c r="B12" s="456"/>
      <c r="C12" s="456"/>
      <c r="D12" s="484"/>
      <c r="E12" s="468"/>
      <c r="F12" s="468"/>
      <c r="G12" s="144" t="s">
        <v>377</v>
      </c>
      <c r="H12" s="145">
        <v>1100</v>
      </c>
      <c r="I12" s="144" t="s">
        <v>363</v>
      </c>
      <c r="J12" s="462"/>
    </row>
    <row r="13" spans="1:10" ht="25.5" x14ac:dyDescent="0.25">
      <c r="A13" s="456"/>
      <c r="B13" s="456"/>
      <c r="C13" s="456"/>
      <c r="D13" s="484"/>
      <c r="E13" s="468"/>
      <c r="F13" s="468"/>
      <c r="G13" s="144" t="s">
        <v>378</v>
      </c>
      <c r="H13" s="145">
        <v>305</v>
      </c>
      <c r="I13" s="144" t="s">
        <v>367</v>
      </c>
      <c r="J13" s="462"/>
    </row>
    <row r="14" spans="1:10" ht="25.5" x14ac:dyDescent="0.25">
      <c r="A14" s="456"/>
      <c r="B14" s="456"/>
      <c r="C14" s="456"/>
      <c r="D14" s="484"/>
      <c r="E14" s="468"/>
      <c r="F14" s="468"/>
      <c r="G14" s="144" t="s">
        <v>379</v>
      </c>
      <c r="H14" s="145">
        <v>188</v>
      </c>
      <c r="I14" s="144" t="s">
        <v>369</v>
      </c>
      <c r="J14" s="462"/>
    </row>
    <row r="15" spans="1:10" ht="25.5" x14ac:dyDescent="0.25">
      <c r="A15" s="456"/>
      <c r="B15" s="456"/>
      <c r="C15" s="456"/>
      <c r="D15" s="484"/>
      <c r="E15" s="469"/>
      <c r="F15" s="469"/>
      <c r="G15" s="144" t="s">
        <v>370</v>
      </c>
      <c r="H15" s="149">
        <v>205</v>
      </c>
      <c r="I15" s="150" t="s">
        <v>371</v>
      </c>
      <c r="J15" s="463"/>
    </row>
    <row r="16" spans="1:10" ht="37.5" customHeight="1" x14ac:dyDescent="0.25">
      <c r="A16" s="456"/>
      <c r="B16" s="456"/>
      <c r="C16" s="456"/>
      <c r="D16" s="484"/>
      <c r="E16" s="486" t="s">
        <v>334</v>
      </c>
      <c r="F16" s="480" t="s">
        <v>334</v>
      </c>
      <c r="G16" s="340" t="s">
        <v>334</v>
      </c>
      <c r="H16" s="339">
        <v>4</v>
      </c>
      <c r="I16" s="148" t="s">
        <v>380</v>
      </c>
      <c r="J16" s="478">
        <v>1100000000</v>
      </c>
    </row>
    <row r="17" spans="1:10" ht="37.5" customHeight="1" x14ac:dyDescent="0.25">
      <c r="A17" s="457"/>
      <c r="B17" s="457"/>
      <c r="C17" s="457"/>
      <c r="D17" s="485"/>
      <c r="E17" s="486"/>
      <c r="F17" s="481"/>
      <c r="G17" s="340" t="s">
        <v>381</v>
      </c>
      <c r="H17" s="151">
        <v>1</v>
      </c>
      <c r="I17" s="148" t="s">
        <v>382</v>
      </c>
      <c r="J17" s="479"/>
    </row>
    <row r="18" spans="1:10" ht="25.5" x14ac:dyDescent="0.25">
      <c r="A18" s="455" t="s">
        <v>383</v>
      </c>
      <c r="B18" s="455" t="s">
        <v>384</v>
      </c>
      <c r="C18" s="455" t="s">
        <v>385</v>
      </c>
      <c r="D18" s="455">
        <v>25</v>
      </c>
      <c r="E18" s="458" t="s">
        <v>386</v>
      </c>
      <c r="F18" s="464" t="s">
        <v>386</v>
      </c>
      <c r="G18" s="144" t="s">
        <v>387</v>
      </c>
      <c r="H18" s="145">
        <v>10</v>
      </c>
      <c r="I18" s="144" t="s">
        <v>357</v>
      </c>
      <c r="J18" s="461">
        <v>800000000</v>
      </c>
    </row>
    <row r="19" spans="1:10" ht="25.5" x14ac:dyDescent="0.25">
      <c r="A19" s="456"/>
      <c r="B19" s="456"/>
      <c r="C19" s="456"/>
      <c r="D19" s="456"/>
      <c r="E19" s="459"/>
      <c r="F19" s="465"/>
      <c r="G19" s="144" t="s">
        <v>388</v>
      </c>
      <c r="H19" s="145">
        <v>10</v>
      </c>
      <c r="I19" s="144" t="s">
        <v>359</v>
      </c>
      <c r="J19" s="462"/>
    </row>
    <row r="20" spans="1:10" ht="25.5" x14ac:dyDescent="0.25">
      <c r="A20" s="456"/>
      <c r="B20" s="456"/>
      <c r="C20" s="456"/>
      <c r="D20" s="456"/>
      <c r="E20" s="459"/>
      <c r="F20" s="465"/>
      <c r="G20" s="144" t="s">
        <v>389</v>
      </c>
      <c r="H20" s="145">
        <v>6</v>
      </c>
      <c r="I20" s="144" t="s">
        <v>361</v>
      </c>
      <c r="J20" s="462"/>
    </row>
    <row r="21" spans="1:10" ht="25.5" x14ac:dyDescent="0.25">
      <c r="A21" s="456"/>
      <c r="B21" s="456"/>
      <c r="C21" s="456"/>
      <c r="D21" s="456"/>
      <c r="E21" s="459"/>
      <c r="F21" s="465"/>
      <c r="G21" s="144" t="s">
        <v>390</v>
      </c>
      <c r="H21" s="145">
        <v>15</v>
      </c>
      <c r="I21" s="144" t="s">
        <v>363</v>
      </c>
      <c r="J21" s="462"/>
    </row>
    <row r="22" spans="1:10" ht="25.5" x14ac:dyDescent="0.25">
      <c r="A22" s="456"/>
      <c r="B22" s="456"/>
      <c r="C22" s="456"/>
      <c r="D22" s="456"/>
      <c r="E22" s="459"/>
      <c r="F22" s="465"/>
      <c r="G22" s="144" t="s">
        <v>391</v>
      </c>
      <c r="H22" s="145">
        <v>40</v>
      </c>
      <c r="I22" s="144" t="s">
        <v>367</v>
      </c>
      <c r="J22" s="462"/>
    </row>
    <row r="23" spans="1:10" ht="25.5" x14ac:dyDescent="0.25">
      <c r="A23" s="456"/>
      <c r="B23" s="456"/>
      <c r="C23" s="456"/>
      <c r="D23" s="456"/>
      <c r="E23" s="459"/>
      <c r="F23" s="465"/>
      <c r="G23" s="144" t="s">
        <v>392</v>
      </c>
      <c r="H23" s="145">
        <v>15</v>
      </c>
      <c r="I23" s="144" t="s">
        <v>369</v>
      </c>
      <c r="J23" s="462"/>
    </row>
    <row r="24" spans="1:10" ht="25.5" x14ac:dyDescent="0.25">
      <c r="A24" s="456"/>
      <c r="B24" s="456"/>
      <c r="C24" s="457"/>
      <c r="D24" s="457"/>
      <c r="E24" s="460"/>
      <c r="F24" s="466"/>
      <c r="G24" s="144" t="s">
        <v>370</v>
      </c>
      <c r="H24" s="145">
        <v>26</v>
      </c>
      <c r="I24" s="144" t="s">
        <v>371</v>
      </c>
      <c r="J24" s="463"/>
    </row>
    <row r="25" spans="1:10" ht="63.75" x14ac:dyDescent="0.25">
      <c r="A25" s="457"/>
      <c r="B25" s="457"/>
      <c r="C25" s="338" t="s">
        <v>375</v>
      </c>
      <c r="D25" s="339">
        <v>5000</v>
      </c>
      <c r="E25" s="340" t="s">
        <v>393</v>
      </c>
      <c r="F25" s="153" t="s">
        <v>393</v>
      </c>
      <c r="G25" s="146" t="s">
        <v>394</v>
      </c>
      <c r="H25" s="147">
        <v>2</v>
      </c>
      <c r="I25" s="146" t="s">
        <v>395</v>
      </c>
      <c r="J25" s="152">
        <v>1500000000</v>
      </c>
    </row>
  </sheetData>
  <mergeCells count="25">
    <mergeCell ref="F6:F8"/>
    <mergeCell ref="J16:J17"/>
    <mergeCell ref="F16:F17"/>
    <mergeCell ref="C2:C10"/>
    <mergeCell ref="D2:D10"/>
    <mergeCell ref="E2:E5"/>
    <mergeCell ref="C11:C17"/>
    <mergeCell ref="D11:D17"/>
    <mergeCell ref="E16:E17"/>
    <mergeCell ref="A2:A17"/>
    <mergeCell ref="E18:E24"/>
    <mergeCell ref="J18:J24"/>
    <mergeCell ref="F18:F24"/>
    <mergeCell ref="E9:E15"/>
    <mergeCell ref="J9:J15"/>
    <mergeCell ref="F9:F15"/>
    <mergeCell ref="A18:A25"/>
    <mergeCell ref="B18:B25"/>
    <mergeCell ref="C18:C24"/>
    <mergeCell ref="D18:D24"/>
    <mergeCell ref="J2:J5"/>
    <mergeCell ref="F2:F5"/>
    <mergeCell ref="E6:E8"/>
    <mergeCell ref="B2:B17"/>
    <mergeCell ref="J6:J8"/>
  </mergeCells>
  <printOptions horizontalCentered="1"/>
  <pageMargins left="0.74803149606299213" right="0.27559055118110237" top="0.59055118110236227" bottom="0.6692913385826772" header="0.51181102362204722" footer="0.23622047244094491"/>
  <pageSetup scale="56" firstPageNumber="0" orientation="landscape"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zoomScale="70" zoomScaleNormal="70" workbookViewId="0">
      <selection activeCell="F6" sqref="F6"/>
    </sheetView>
  </sheetViews>
  <sheetFormatPr baseColWidth="10" defaultColWidth="11.42578125" defaultRowHeight="14.25" x14ac:dyDescent="0.2"/>
  <cols>
    <col min="1" max="1" width="37.140625" style="26" bestFit="1" customWidth="1"/>
    <col min="2" max="2" width="21.42578125" style="26" customWidth="1"/>
    <col min="3" max="3" width="46.5703125" style="2" customWidth="1"/>
    <col min="4" max="4" width="24.5703125" style="2" bestFit="1" customWidth="1"/>
    <col min="5" max="5" width="11" style="2" bestFit="1" customWidth="1"/>
    <col min="6" max="6" width="18.5703125" style="2" customWidth="1"/>
    <col min="7" max="7" width="44.85546875" style="2" bestFit="1" customWidth="1"/>
    <col min="8" max="8" width="26.140625" style="2" bestFit="1" customWidth="1"/>
    <col min="9" max="9" width="33.7109375" style="2" hidden="1" customWidth="1"/>
    <col min="10" max="10" width="14.140625" style="2" bestFit="1" customWidth="1"/>
    <col min="11" max="15" width="11.42578125" style="2"/>
    <col min="16" max="16" width="19.140625" style="2" bestFit="1" customWidth="1"/>
    <col min="17" max="17" width="15.5703125" style="2" bestFit="1" customWidth="1"/>
    <col min="18" max="18" width="18.7109375" style="2" customWidth="1"/>
    <col min="19" max="19" width="15.85546875" style="2" bestFit="1" customWidth="1"/>
    <col min="20" max="16384" width="11.42578125" style="2"/>
  </cols>
  <sheetData>
    <row r="1" spans="1:19" s="1" customFormat="1" ht="59.25" customHeight="1" x14ac:dyDescent="0.2">
      <c r="A1" s="181" t="s">
        <v>396</v>
      </c>
      <c r="B1" s="181" t="s">
        <v>397</v>
      </c>
      <c r="C1" s="181" t="s">
        <v>316</v>
      </c>
      <c r="D1" s="181" t="s">
        <v>398</v>
      </c>
      <c r="E1" s="181" t="s">
        <v>350</v>
      </c>
      <c r="F1" s="181" t="s">
        <v>400</v>
      </c>
      <c r="G1" s="181" t="s">
        <v>401</v>
      </c>
      <c r="H1" s="181" t="s">
        <v>402</v>
      </c>
      <c r="I1" s="181" t="s">
        <v>160</v>
      </c>
      <c r="K1" s="2"/>
      <c r="L1" s="3"/>
      <c r="M1" s="2"/>
      <c r="N1" s="2"/>
      <c r="O1" s="2"/>
      <c r="P1" s="3"/>
      <c r="Q1" s="4"/>
      <c r="R1" s="2"/>
      <c r="S1" s="2"/>
    </row>
    <row r="2" spans="1:19" s="1" customFormat="1" ht="30.75" customHeight="1" x14ac:dyDescent="0.2">
      <c r="A2" s="491" t="s">
        <v>403</v>
      </c>
      <c r="B2" s="491" t="s">
        <v>404</v>
      </c>
      <c r="C2" s="182" t="s">
        <v>405</v>
      </c>
      <c r="D2" s="182" t="s">
        <v>406</v>
      </c>
      <c r="E2" s="341" t="s">
        <v>407</v>
      </c>
      <c r="F2" s="183">
        <v>23</v>
      </c>
      <c r="G2" s="182" t="s">
        <v>408</v>
      </c>
      <c r="H2" s="184">
        <v>2586007456.5</v>
      </c>
      <c r="I2" s="182"/>
      <c r="K2" s="2"/>
      <c r="L2" s="5"/>
      <c r="M2" s="2"/>
      <c r="N2" s="6"/>
      <c r="O2" s="2"/>
      <c r="P2" s="7"/>
      <c r="Q2" s="8"/>
      <c r="R2" s="9"/>
      <c r="S2" s="2"/>
    </row>
    <row r="3" spans="1:19" s="1" customFormat="1" ht="30" x14ac:dyDescent="0.2">
      <c r="A3" s="491"/>
      <c r="B3" s="491"/>
      <c r="C3" s="182" t="s">
        <v>409</v>
      </c>
      <c r="D3" s="182" t="s">
        <v>410</v>
      </c>
      <c r="E3" s="341" t="s">
        <v>407</v>
      </c>
      <c r="F3" s="183">
        <v>6</v>
      </c>
      <c r="G3" s="182" t="s">
        <v>411</v>
      </c>
      <c r="H3" s="184">
        <v>2100172158.75</v>
      </c>
      <c r="I3" s="182"/>
      <c r="K3" s="2"/>
      <c r="L3" s="5"/>
      <c r="M3" s="2"/>
      <c r="N3" s="6"/>
      <c r="O3" s="2"/>
      <c r="P3" s="7"/>
      <c r="Q3" s="8"/>
      <c r="R3" s="9"/>
      <c r="S3" s="2"/>
    </row>
    <row r="4" spans="1:19" s="1" customFormat="1" ht="30" x14ac:dyDescent="0.2">
      <c r="A4" s="491"/>
      <c r="B4" s="491"/>
      <c r="C4" s="182" t="s">
        <v>412</v>
      </c>
      <c r="D4" s="182" t="s">
        <v>413</v>
      </c>
      <c r="E4" s="341" t="s">
        <v>407</v>
      </c>
      <c r="F4" s="278">
        <v>15</v>
      </c>
      <c r="G4" s="279" t="s">
        <v>414</v>
      </c>
      <c r="H4" s="280">
        <f>12614633177.25+3400000000+431517686-1256331039-3980021643-605056230</f>
        <v>10604741951.25</v>
      </c>
      <c r="I4" s="279"/>
      <c r="K4" s="2"/>
      <c r="L4" s="5"/>
      <c r="M4" s="2"/>
      <c r="N4" s="6"/>
      <c r="O4" s="2"/>
      <c r="P4" s="7"/>
      <c r="Q4" s="8"/>
      <c r="R4" s="9"/>
      <c r="S4" s="2"/>
    </row>
    <row r="5" spans="1:19" s="1" customFormat="1" ht="64.5" customHeight="1" x14ac:dyDescent="0.2">
      <c r="A5" s="491"/>
      <c r="B5" s="341" t="s">
        <v>415</v>
      </c>
      <c r="C5" s="182" t="s">
        <v>416</v>
      </c>
      <c r="D5" s="182" t="s">
        <v>417</v>
      </c>
      <c r="E5" s="341" t="s">
        <v>407</v>
      </c>
      <c r="F5" s="281">
        <v>2</v>
      </c>
      <c r="G5" s="279" t="s">
        <v>418</v>
      </c>
      <c r="H5" s="280">
        <v>1083754279.5</v>
      </c>
      <c r="I5" s="279"/>
      <c r="K5" s="2"/>
      <c r="L5" s="5"/>
      <c r="M5" s="2"/>
      <c r="N5" s="6"/>
      <c r="O5" s="2"/>
      <c r="P5" s="7"/>
      <c r="Q5" s="8"/>
      <c r="R5" s="9"/>
      <c r="S5" s="2"/>
    </row>
    <row r="6" spans="1:19" s="1" customFormat="1" ht="90" x14ac:dyDescent="0.2">
      <c r="A6" s="491"/>
      <c r="B6" s="341" t="s">
        <v>419</v>
      </c>
      <c r="C6" s="182" t="s">
        <v>420</v>
      </c>
      <c r="D6" s="182" t="s">
        <v>421</v>
      </c>
      <c r="E6" s="341" t="s">
        <v>407</v>
      </c>
      <c r="F6" s="281">
        <v>3</v>
      </c>
      <c r="G6" s="279" t="s">
        <v>422</v>
      </c>
      <c r="H6" s="280">
        <v>1625324154</v>
      </c>
      <c r="I6" s="279"/>
      <c r="K6" s="2"/>
      <c r="L6" s="5"/>
      <c r="M6" s="2"/>
      <c r="N6" s="6"/>
      <c r="O6" s="2"/>
      <c r="P6" s="7"/>
      <c r="Q6" s="8"/>
      <c r="R6" s="9"/>
      <c r="S6" s="10"/>
    </row>
    <row r="7" spans="1:19" s="1" customFormat="1" ht="30.75" customHeight="1" x14ac:dyDescent="0.2">
      <c r="A7" s="487" t="s">
        <v>423</v>
      </c>
      <c r="B7" s="487"/>
      <c r="C7" s="487"/>
      <c r="D7" s="182"/>
      <c r="E7" s="341"/>
      <c r="F7" s="281"/>
      <c r="G7" s="279"/>
      <c r="H7" s="280">
        <v>6000000000</v>
      </c>
      <c r="I7" s="279"/>
      <c r="K7" s="2"/>
      <c r="L7" s="5"/>
      <c r="M7" s="2"/>
      <c r="N7" s="6"/>
      <c r="O7" s="2"/>
      <c r="P7" s="2"/>
      <c r="Q7" s="2"/>
      <c r="R7" s="9"/>
      <c r="S7" s="2"/>
    </row>
    <row r="8" spans="1:19" s="1" customFormat="1" ht="18" x14ac:dyDescent="0.25">
      <c r="A8" s="185"/>
      <c r="B8" s="186"/>
      <c r="C8" s="187"/>
      <c r="D8" s="187"/>
      <c r="E8" s="187"/>
      <c r="F8" s="187"/>
      <c r="G8" s="188" t="s">
        <v>424</v>
      </c>
      <c r="H8" s="189">
        <f>SUM(H2:H7)</f>
        <v>24000000000</v>
      </c>
      <c r="I8" s="190"/>
      <c r="J8" s="11"/>
      <c r="K8" s="2"/>
      <c r="L8" s="2"/>
      <c r="M8" s="2"/>
      <c r="N8" s="2"/>
      <c r="O8" s="2"/>
      <c r="P8" s="2"/>
      <c r="Q8" s="9"/>
      <c r="R8" s="2"/>
      <c r="S8" s="2"/>
    </row>
    <row r="9" spans="1:19" x14ac:dyDescent="0.2">
      <c r="A9" s="24"/>
      <c r="B9" s="25"/>
    </row>
    <row r="10" spans="1:19" x14ac:dyDescent="0.2">
      <c r="A10" s="24"/>
      <c r="B10" s="25"/>
    </row>
    <row r="11" spans="1:19" x14ac:dyDescent="0.2">
      <c r="A11" s="24"/>
      <c r="B11" s="25"/>
      <c r="H11" s="10"/>
    </row>
    <row r="12" spans="1:19" x14ac:dyDescent="0.2">
      <c r="A12" s="24"/>
      <c r="B12" s="488"/>
    </row>
    <row r="13" spans="1:19" x14ac:dyDescent="0.2">
      <c r="A13" s="24"/>
      <c r="B13" s="488"/>
    </row>
    <row r="14" spans="1:19" x14ac:dyDescent="0.2">
      <c r="A14" s="24"/>
      <c r="B14" s="488"/>
    </row>
    <row r="15" spans="1:19" x14ac:dyDescent="0.2">
      <c r="A15" s="24"/>
      <c r="B15" s="488"/>
    </row>
    <row r="16" spans="1:19" x14ac:dyDescent="0.2">
      <c r="A16" s="24"/>
      <c r="B16" s="488"/>
    </row>
    <row r="17" spans="1:2" x14ac:dyDescent="0.2">
      <c r="A17" s="24"/>
      <c r="B17" s="488"/>
    </row>
    <row r="18" spans="1:2" x14ac:dyDescent="0.2">
      <c r="A18" s="24"/>
      <c r="B18" s="488"/>
    </row>
    <row r="19" spans="1:2" x14ac:dyDescent="0.2">
      <c r="A19" s="24"/>
      <c r="B19" s="488"/>
    </row>
    <row r="20" spans="1:2" x14ac:dyDescent="0.2">
      <c r="A20" s="24"/>
      <c r="B20" s="488"/>
    </row>
    <row r="21" spans="1:2" x14ac:dyDescent="0.2">
      <c r="A21" s="24"/>
      <c r="B21" s="488"/>
    </row>
    <row r="22" spans="1:2" x14ac:dyDescent="0.2">
      <c r="A22" s="24"/>
      <c r="B22" s="488"/>
    </row>
    <row r="23" spans="1:2" x14ac:dyDescent="0.2">
      <c r="A23" s="24"/>
      <c r="B23" s="488"/>
    </row>
    <row r="24" spans="1:2" x14ac:dyDescent="0.2">
      <c r="A24" s="24"/>
      <c r="B24" s="488"/>
    </row>
    <row r="25" spans="1:2" x14ac:dyDescent="0.2">
      <c r="A25" s="24"/>
      <c r="B25" s="488"/>
    </row>
    <row r="26" spans="1:2" x14ac:dyDescent="0.2">
      <c r="A26" s="24"/>
      <c r="B26" s="488"/>
    </row>
    <row r="27" spans="1:2" x14ac:dyDescent="0.2">
      <c r="A27" s="24"/>
      <c r="B27" s="488"/>
    </row>
    <row r="28" spans="1:2" x14ac:dyDescent="0.2">
      <c r="A28" s="24"/>
      <c r="B28" s="488"/>
    </row>
    <row r="29" spans="1:2" x14ac:dyDescent="0.2">
      <c r="A29" s="24"/>
      <c r="B29" s="488"/>
    </row>
    <row r="30" spans="1:2" x14ac:dyDescent="0.2">
      <c r="A30" s="24"/>
      <c r="B30" s="488"/>
    </row>
    <row r="31" spans="1:2" x14ac:dyDescent="0.2">
      <c r="A31" s="24"/>
      <c r="B31" s="488"/>
    </row>
    <row r="32" spans="1:2" x14ac:dyDescent="0.2">
      <c r="A32" s="24"/>
      <c r="B32" s="2"/>
    </row>
    <row r="33" spans="1:2" x14ac:dyDescent="0.2">
      <c r="A33" s="24"/>
      <c r="B33" s="22"/>
    </row>
    <row r="34" spans="1:2" x14ac:dyDescent="0.2">
      <c r="A34" s="24"/>
      <c r="B34" s="23"/>
    </row>
    <row r="35" spans="1:2" x14ac:dyDescent="0.2">
      <c r="A35" s="24"/>
      <c r="B35" s="489"/>
    </row>
    <row r="36" spans="1:2" x14ac:dyDescent="0.2">
      <c r="A36" s="24"/>
      <c r="B36" s="489"/>
    </row>
    <row r="37" spans="1:2" x14ac:dyDescent="0.2">
      <c r="A37" s="24"/>
      <c r="B37" s="489"/>
    </row>
    <row r="38" spans="1:2" x14ac:dyDescent="0.2">
      <c r="A38" s="24"/>
      <c r="B38" s="489"/>
    </row>
    <row r="39" spans="1:2" x14ac:dyDescent="0.2">
      <c r="A39" s="24"/>
      <c r="B39" s="489"/>
    </row>
    <row r="40" spans="1:2" x14ac:dyDescent="0.2">
      <c r="A40" s="24"/>
      <c r="B40" s="489"/>
    </row>
    <row r="41" spans="1:2" x14ac:dyDescent="0.2">
      <c r="A41" s="24"/>
      <c r="B41" s="489"/>
    </row>
    <row r="42" spans="1:2" x14ac:dyDescent="0.2">
      <c r="A42" s="24"/>
      <c r="B42" s="489"/>
    </row>
    <row r="43" spans="1:2" x14ac:dyDescent="0.2">
      <c r="A43" s="24"/>
      <c r="B43" s="489"/>
    </row>
    <row r="44" spans="1:2" x14ac:dyDescent="0.2">
      <c r="A44" s="24"/>
      <c r="B44" s="489"/>
    </row>
    <row r="45" spans="1:2" x14ac:dyDescent="0.2">
      <c r="A45" s="24"/>
      <c r="B45" s="2"/>
    </row>
    <row r="46" spans="1:2" x14ac:dyDescent="0.2">
      <c r="A46" s="24"/>
    </row>
    <row r="47" spans="1:2" x14ac:dyDescent="0.2">
      <c r="A47" s="24"/>
      <c r="B47" s="23"/>
    </row>
    <row r="48" spans="1:2" x14ac:dyDescent="0.2">
      <c r="A48" s="24"/>
      <c r="B48" s="490"/>
    </row>
    <row r="49" spans="1:2" x14ac:dyDescent="0.2">
      <c r="A49" s="24"/>
      <c r="B49" s="490"/>
    </row>
    <row r="50" spans="1:2" x14ac:dyDescent="0.2">
      <c r="A50" s="24"/>
      <c r="B50" s="490"/>
    </row>
    <row r="51" spans="1:2" x14ac:dyDescent="0.2">
      <c r="A51" s="24"/>
      <c r="B51" s="490"/>
    </row>
    <row r="52" spans="1:2" x14ac:dyDescent="0.2">
      <c r="A52" s="24"/>
      <c r="B52" s="2"/>
    </row>
    <row r="53" spans="1:2" x14ac:dyDescent="0.2">
      <c r="A53" s="24"/>
    </row>
    <row r="54" spans="1:2" x14ac:dyDescent="0.2">
      <c r="A54" s="24"/>
      <c r="B54" s="2"/>
    </row>
  </sheetData>
  <mergeCells count="6">
    <mergeCell ref="A7:C7"/>
    <mergeCell ref="B12:B31"/>
    <mergeCell ref="B35:B44"/>
    <mergeCell ref="B48:B51"/>
    <mergeCell ref="B2:B4"/>
    <mergeCell ref="A2:A6"/>
  </mergeCells>
  <pageMargins left="0.7" right="0.7" top="0.75" bottom="0.75" header="0.3" footer="0.3"/>
  <pageSetup paperSize="9" scale="44"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zoomScale="70" zoomScaleNormal="70" workbookViewId="0">
      <selection activeCell="G6" sqref="G6"/>
    </sheetView>
  </sheetViews>
  <sheetFormatPr baseColWidth="10" defaultColWidth="11.42578125" defaultRowHeight="15" x14ac:dyDescent="0.25"/>
  <cols>
    <col min="1" max="1" width="16.42578125" style="27" customWidth="1"/>
    <col min="2" max="2" width="19.85546875" style="27" customWidth="1"/>
    <col min="3" max="3" width="45" style="27" customWidth="1"/>
    <col min="4" max="4" width="29.28515625" style="27" bestFit="1" customWidth="1"/>
    <col min="5" max="5" width="12.85546875" style="27" customWidth="1"/>
    <col min="6" max="6" width="17.7109375" style="27" customWidth="1"/>
    <col min="7" max="7" width="50.5703125" style="27" bestFit="1" customWidth="1"/>
    <col min="8" max="8" width="23.28515625" style="27" bestFit="1" customWidth="1"/>
    <col min="9" max="9" width="55.42578125" style="27" hidden="1" customWidth="1"/>
    <col min="10" max="10" width="11.42578125" style="27"/>
    <col min="11" max="15" width="11.42578125" style="28"/>
    <col min="16" max="16" width="17.85546875" style="28" bestFit="1" customWidth="1"/>
    <col min="17" max="18" width="14.140625" style="28" bestFit="1" customWidth="1"/>
    <col min="19" max="19" width="12.5703125" style="28" bestFit="1" customWidth="1"/>
    <col min="20" max="20" width="11.42578125" style="28"/>
    <col min="21" max="16384" width="11.42578125" style="27"/>
  </cols>
  <sheetData>
    <row r="1" spans="1:20" s="12" customFormat="1" ht="65.25" customHeight="1" x14ac:dyDescent="0.25">
      <c r="A1" s="181" t="s">
        <v>396</v>
      </c>
      <c r="B1" s="181" t="s">
        <v>397</v>
      </c>
      <c r="C1" s="181" t="s">
        <v>316</v>
      </c>
      <c r="D1" s="181" t="s">
        <v>398</v>
      </c>
      <c r="E1" s="181" t="s">
        <v>350</v>
      </c>
      <c r="F1" s="181" t="s">
        <v>400</v>
      </c>
      <c r="G1" s="181" t="s">
        <v>401</v>
      </c>
      <c r="H1" s="181" t="s">
        <v>402</v>
      </c>
      <c r="I1" s="181" t="s">
        <v>160</v>
      </c>
      <c r="K1" s="14"/>
      <c r="L1" s="15"/>
      <c r="M1" s="16"/>
      <c r="N1" s="14"/>
      <c r="O1" s="14"/>
      <c r="P1" s="15"/>
      <c r="Q1" s="16"/>
      <c r="R1" s="14"/>
      <c r="S1" s="14"/>
      <c r="T1" s="14"/>
    </row>
    <row r="2" spans="1:20" s="12" customFormat="1" ht="30.75" customHeight="1" x14ac:dyDescent="0.25">
      <c r="A2" s="491" t="s">
        <v>425</v>
      </c>
      <c r="B2" s="491" t="s">
        <v>426</v>
      </c>
      <c r="C2" s="182" t="s">
        <v>427</v>
      </c>
      <c r="D2" s="182" t="s">
        <v>428</v>
      </c>
      <c r="E2" s="341" t="s">
        <v>407</v>
      </c>
      <c r="F2" s="341">
        <v>25</v>
      </c>
      <c r="G2" s="182" t="s">
        <v>429</v>
      </c>
      <c r="H2" s="184">
        <v>2758492056</v>
      </c>
      <c r="I2" s="182" t="s">
        <v>430</v>
      </c>
      <c r="K2" s="14"/>
      <c r="L2" s="17"/>
      <c r="M2" s="18"/>
      <c r="N2" s="18"/>
      <c r="O2" s="14"/>
      <c r="P2" s="13"/>
      <c r="Q2" s="19"/>
      <c r="R2" s="20"/>
      <c r="S2" s="14"/>
      <c r="T2" s="14"/>
    </row>
    <row r="3" spans="1:20" s="12" customFormat="1" ht="45.75" customHeight="1" x14ac:dyDescent="0.25">
      <c r="A3" s="491"/>
      <c r="B3" s="491"/>
      <c r="C3" s="182" t="s">
        <v>412</v>
      </c>
      <c r="D3" s="182" t="s">
        <v>413</v>
      </c>
      <c r="E3" s="341" t="s">
        <v>407</v>
      </c>
      <c r="F3" s="341">
        <v>10</v>
      </c>
      <c r="G3" s="182" t="s">
        <v>431</v>
      </c>
      <c r="H3" s="184">
        <v>10495075992</v>
      </c>
      <c r="I3" s="182" t="s">
        <v>430</v>
      </c>
      <c r="K3" s="14"/>
      <c r="L3" s="17"/>
      <c r="M3" s="18"/>
      <c r="N3" s="18"/>
      <c r="O3" s="14"/>
      <c r="P3" s="13"/>
      <c r="Q3" s="19"/>
      <c r="R3" s="20"/>
      <c r="S3" s="14"/>
      <c r="T3" s="14"/>
    </row>
    <row r="4" spans="1:20" s="12" customFormat="1" ht="102.75" customHeight="1" x14ac:dyDescent="0.25">
      <c r="A4" s="491"/>
      <c r="B4" s="491" t="s">
        <v>432</v>
      </c>
      <c r="C4" s="182" t="s">
        <v>433</v>
      </c>
      <c r="D4" s="182" t="s">
        <v>434</v>
      </c>
      <c r="E4" s="341" t="s">
        <v>407</v>
      </c>
      <c r="F4" s="350">
        <v>2</v>
      </c>
      <c r="G4" s="182" t="s">
        <v>435</v>
      </c>
      <c r="H4" s="184">
        <v>767175460</v>
      </c>
      <c r="I4" s="182"/>
      <c r="K4" s="14"/>
      <c r="L4" s="17"/>
      <c r="M4" s="18"/>
      <c r="N4" s="18"/>
      <c r="O4" s="14"/>
      <c r="P4" s="13"/>
      <c r="Q4" s="19"/>
      <c r="R4" s="20"/>
      <c r="S4" s="14"/>
      <c r="T4" s="14"/>
    </row>
    <row r="5" spans="1:20" s="12" customFormat="1" ht="45" x14ac:dyDescent="0.25">
      <c r="A5" s="491"/>
      <c r="B5" s="491"/>
      <c r="C5" s="182" t="s">
        <v>436</v>
      </c>
      <c r="D5" s="182" t="s">
        <v>437</v>
      </c>
      <c r="E5" s="341" t="s">
        <v>407</v>
      </c>
      <c r="F5" s="281">
        <v>2</v>
      </c>
      <c r="G5" s="279" t="s">
        <v>438</v>
      </c>
      <c r="H5" s="280">
        <v>595323576</v>
      </c>
      <c r="I5" s="182" t="s">
        <v>430</v>
      </c>
      <c r="K5" s="14"/>
      <c r="L5" s="17"/>
      <c r="M5" s="18"/>
      <c r="N5" s="18"/>
      <c r="O5" s="14"/>
      <c r="P5" s="13"/>
      <c r="Q5" s="19"/>
      <c r="R5" s="20"/>
      <c r="S5" s="21"/>
      <c r="T5" s="14"/>
    </row>
    <row r="6" spans="1:20" s="12" customFormat="1" ht="102.75" customHeight="1" x14ac:dyDescent="0.25">
      <c r="A6" s="491"/>
      <c r="B6" s="341" t="s">
        <v>439</v>
      </c>
      <c r="C6" s="182" t="s">
        <v>420</v>
      </c>
      <c r="D6" s="182" t="s">
        <v>421</v>
      </c>
      <c r="E6" s="341" t="s">
        <v>407</v>
      </c>
      <c r="F6" s="281">
        <v>4</v>
      </c>
      <c r="G6" s="182" t="s">
        <v>440</v>
      </c>
      <c r="H6" s="184">
        <v>2383932916</v>
      </c>
      <c r="I6" s="182" t="s">
        <v>430</v>
      </c>
      <c r="K6" s="14"/>
      <c r="L6" s="17"/>
      <c r="M6" s="18"/>
      <c r="N6" s="18"/>
      <c r="O6" s="14"/>
      <c r="P6" s="13"/>
      <c r="Q6" s="19"/>
      <c r="R6" s="20"/>
      <c r="S6" s="21"/>
      <c r="T6" s="14"/>
    </row>
    <row r="7" spans="1:20" s="12" customFormat="1" ht="18" x14ac:dyDescent="0.25">
      <c r="A7" s="491"/>
      <c r="B7" s="187"/>
      <c r="C7" s="187"/>
      <c r="D7" s="187"/>
      <c r="E7" s="191"/>
      <c r="F7" s="191"/>
      <c r="G7" s="196" t="s">
        <v>424</v>
      </c>
      <c r="H7" s="197">
        <f>SUM(H2:H6)</f>
        <v>17000000000</v>
      </c>
      <c r="I7" s="192"/>
      <c r="K7" s="14"/>
      <c r="L7" s="14"/>
      <c r="M7" s="14"/>
      <c r="N7" s="14"/>
      <c r="O7" s="14"/>
      <c r="P7" s="14"/>
      <c r="Q7" s="14"/>
      <c r="R7" s="14"/>
      <c r="S7" s="14"/>
      <c r="T7" s="14"/>
    </row>
    <row r="8" spans="1:20" x14ac:dyDescent="0.25">
      <c r="B8" s="31"/>
    </row>
    <row r="9" spans="1:20" x14ac:dyDescent="0.25">
      <c r="A9" s="28"/>
      <c r="B9" s="31"/>
      <c r="C9" s="28"/>
      <c r="H9" s="7"/>
    </row>
    <row r="10" spans="1:20" x14ac:dyDescent="0.25">
      <c r="A10" s="28"/>
      <c r="B10" s="31"/>
      <c r="C10" s="28"/>
      <c r="H10" s="29"/>
    </row>
    <row r="11" spans="1:20" x14ac:dyDescent="0.25">
      <c r="A11" s="28"/>
      <c r="B11" s="31"/>
      <c r="C11" s="28"/>
    </row>
    <row r="12" spans="1:20" x14ac:dyDescent="0.25">
      <c r="A12" s="28"/>
      <c r="B12" s="31"/>
      <c r="C12" s="28"/>
    </row>
    <row r="14" spans="1:20" x14ac:dyDescent="0.25">
      <c r="G14" s="29"/>
    </row>
    <row r="15" spans="1:20" x14ac:dyDescent="0.25">
      <c r="G15" s="30"/>
    </row>
    <row r="16" spans="1:20" x14ac:dyDescent="0.25">
      <c r="G16" s="30"/>
    </row>
  </sheetData>
  <mergeCells count="3">
    <mergeCell ref="A2:A7"/>
    <mergeCell ref="B2:B3"/>
    <mergeCell ref="B4:B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opLeftCell="D1" workbookViewId="0">
      <selection activeCell="D1" sqref="D1"/>
    </sheetView>
  </sheetViews>
  <sheetFormatPr baseColWidth="10" defaultColWidth="11.5703125" defaultRowHeight="15" x14ac:dyDescent="0.25"/>
  <cols>
    <col min="1" max="1" width="21.5703125" hidden="1" customWidth="1"/>
    <col min="2" max="2" width="14.85546875" hidden="1" customWidth="1"/>
    <col min="3" max="3" width="23.7109375" hidden="1" customWidth="1"/>
    <col min="4" max="4" width="21.7109375" customWidth="1"/>
    <col min="5" max="5" width="26.140625" customWidth="1"/>
    <col min="6" max="6" width="17.85546875" customWidth="1"/>
    <col min="7" max="7" width="30.42578125" customWidth="1"/>
    <col min="8" max="8" width="19.28515625" hidden="1" customWidth="1"/>
    <col min="9" max="9" width="15.28515625" hidden="1" customWidth="1"/>
    <col min="11" max="11" width="20.85546875" customWidth="1"/>
    <col min="12" max="12" width="21" customWidth="1"/>
  </cols>
  <sheetData>
    <row r="1" spans="1:12" s="102" customFormat="1" ht="13.5" thickBot="1" x14ac:dyDescent="0.25">
      <c r="A1" s="99" t="s">
        <v>441</v>
      </c>
      <c r="B1" s="100" t="s">
        <v>150</v>
      </c>
      <c r="C1" s="100" t="s">
        <v>442</v>
      </c>
      <c r="D1" s="100" t="s">
        <v>43</v>
      </c>
      <c r="E1" s="100" t="s">
        <v>151</v>
      </c>
      <c r="F1" s="100" t="s">
        <v>443</v>
      </c>
      <c r="G1" s="100" t="s">
        <v>444</v>
      </c>
      <c r="H1" s="100" t="s">
        <v>445</v>
      </c>
      <c r="I1" s="100" t="s">
        <v>446</v>
      </c>
      <c r="J1" s="100" t="s">
        <v>447</v>
      </c>
      <c r="K1" s="100" t="s">
        <v>350</v>
      </c>
      <c r="L1" s="101" t="s">
        <v>448</v>
      </c>
    </row>
    <row r="2" spans="1:12" s="102" customFormat="1" ht="51" x14ac:dyDescent="0.2">
      <c r="A2" s="107" t="s">
        <v>449</v>
      </c>
      <c r="B2" s="108" t="s">
        <v>450</v>
      </c>
      <c r="C2" s="108" t="s">
        <v>451</v>
      </c>
      <c r="D2" s="492" t="s">
        <v>452</v>
      </c>
      <c r="E2" s="108" t="s">
        <v>453</v>
      </c>
      <c r="F2" s="108" t="s">
        <v>454</v>
      </c>
      <c r="G2" s="108" t="s">
        <v>455</v>
      </c>
      <c r="H2" s="109">
        <v>43467</v>
      </c>
      <c r="I2" s="109">
        <v>43830</v>
      </c>
      <c r="J2" s="204">
        <v>2</v>
      </c>
      <c r="K2" s="108" t="s">
        <v>456</v>
      </c>
      <c r="L2" s="495">
        <v>1196391615</v>
      </c>
    </row>
    <row r="3" spans="1:12" s="102" customFormat="1" ht="38.25" x14ac:dyDescent="0.2">
      <c r="A3" s="103" t="s">
        <v>457</v>
      </c>
      <c r="B3" s="104" t="s">
        <v>450</v>
      </c>
      <c r="C3" s="104" t="s">
        <v>451</v>
      </c>
      <c r="D3" s="493"/>
      <c r="E3" s="104" t="s">
        <v>453</v>
      </c>
      <c r="F3" s="104" t="s">
        <v>454</v>
      </c>
      <c r="G3" s="104" t="s">
        <v>458</v>
      </c>
      <c r="H3" s="105">
        <v>43497</v>
      </c>
      <c r="I3" s="105">
        <v>43465</v>
      </c>
      <c r="J3" s="205">
        <v>1</v>
      </c>
      <c r="K3" s="104" t="s">
        <v>459</v>
      </c>
      <c r="L3" s="496"/>
    </row>
    <row r="4" spans="1:12" s="102" customFormat="1" ht="89.25" x14ac:dyDescent="0.2">
      <c r="A4" s="103" t="s">
        <v>460</v>
      </c>
      <c r="B4" s="104" t="s">
        <v>450</v>
      </c>
      <c r="C4" s="104" t="s">
        <v>451</v>
      </c>
      <c r="D4" s="493"/>
      <c r="E4" s="104" t="s">
        <v>453</v>
      </c>
      <c r="F4" s="104" t="s">
        <v>454</v>
      </c>
      <c r="G4" s="104" t="s">
        <v>461</v>
      </c>
      <c r="H4" s="105">
        <v>43467</v>
      </c>
      <c r="I4" s="105">
        <v>43819</v>
      </c>
      <c r="J4" s="205">
        <v>4</v>
      </c>
      <c r="K4" s="104" t="s">
        <v>462</v>
      </c>
      <c r="L4" s="496"/>
    </row>
    <row r="5" spans="1:12" s="102" customFormat="1" ht="51" x14ac:dyDescent="0.2">
      <c r="A5" s="103" t="s">
        <v>463</v>
      </c>
      <c r="B5" s="104" t="s">
        <v>450</v>
      </c>
      <c r="C5" s="104" t="s">
        <v>451</v>
      </c>
      <c r="D5" s="493"/>
      <c r="E5" s="104" t="s">
        <v>453</v>
      </c>
      <c r="F5" s="104"/>
      <c r="G5" s="104" t="s">
        <v>464</v>
      </c>
      <c r="H5" s="105">
        <v>43467</v>
      </c>
      <c r="I5" s="105">
        <v>43819</v>
      </c>
      <c r="J5" s="205">
        <v>25</v>
      </c>
      <c r="K5" s="104" t="s">
        <v>465</v>
      </c>
      <c r="L5" s="496"/>
    </row>
    <row r="6" spans="1:12" s="102" customFormat="1" ht="51.75" thickBot="1" x14ac:dyDescent="0.25">
      <c r="A6" s="110" t="s">
        <v>466</v>
      </c>
      <c r="B6" s="111" t="s">
        <v>450</v>
      </c>
      <c r="C6" s="111" t="s">
        <v>451</v>
      </c>
      <c r="D6" s="494"/>
      <c r="E6" s="111" t="s">
        <v>453</v>
      </c>
      <c r="F6" s="111" t="s">
        <v>454</v>
      </c>
      <c r="G6" s="111" t="s">
        <v>467</v>
      </c>
      <c r="H6" s="112">
        <v>43497</v>
      </c>
      <c r="I6" s="112">
        <v>43830</v>
      </c>
      <c r="J6" s="206">
        <v>1</v>
      </c>
      <c r="K6" s="111" t="s">
        <v>468</v>
      </c>
      <c r="L6" s="497"/>
    </row>
  </sheetData>
  <mergeCells count="2">
    <mergeCell ref="D2:D6"/>
    <mergeCell ref="L2:L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3</vt:i4>
      </vt:variant>
    </vt:vector>
  </HeadingPairs>
  <TitlesOfParts>
    <vt:vector size="18" baseType="lpstr">
      <vt:lpstr>Cuota comunicada Proy. Inversió</vt:lpstr>
      <vt:lpstr>Ordenamiento</vt:lpstr>
      <vt:lpstr>Sistemas de Información</vt:lpstr>
      <vt:lpstr>Acceso</vt:lpstr>
      <vt:lpstr>Formalización </vt:lpstr>
      <vt:lpstr>Regularización</vt:lpstr>
      <vt:lpstr>Com. Indígenas</vt:lpstr>
      <vt:lpstr>Com. Negras</vt:lpstr>
      <vt:lpstr>Sedes</vt:lpstr>
      <vt:lpstr>Fondo documental</vt:lpstr>
      <vt:lpstr>Capacidad de Gestión</vt:lpstr>
      <vt:lpstr>Secretaria General</vt:lpstr>
      <vt:lpstr>Diálogo Social</vt:lpstr>
      <vt:lpstr>Topografía</vt:lpstr>
      <vt:lpstr>UGT</vt:lpstr>
      <vt:lpstr>Acceso!Área_de_impresión</vt:lpstr>
      <vt:lpstr>Ordenamiento!Área_de_impresión</vt:lpstr>
      <vt:lpstr>Regularización!Área_de_impresión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Jimena Beltran Ramirez</dc:creator>
  <cp:keywords/>
  <dc:description/>
  <cp:lastModifiedBy>Jimena Beltran Ramirez</cp:lastModifiedBy>
  <cp:revision/>
  <dcterms:created xsi:type="dcterms:W3CDTF">2018-12-19T22:15:21Z</dcterms:created>
  <dcterms:modified xsi:type="dcterms:W3CDTF">2019-11-13T15:59:09Z</dcterms:modified>
  <cp:category/>
  <cp:contentStatus/>
</cp:coreProperties>
</file>