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filterPrivacy="1"/>
  <xr:revisionPtr revIDLastSave="0" documentId="13_ncr:1_{FC8E3585-1A86-4FAC-94D8-85B4BB405E90}" xr6:coauthVersionLast="45" xr6:coauthVersionMax="45" xr10:uidLastSave="{00000000-0000-0000-0000-000000000000}"/>
  <workbookProtection workbookAlgorithmName="SHA-512" workbookHashValue="s6n9JBAifnOHMjWrhtlga1fP3bifwLjNTjqPTUUTkD3qfj7p46itwNAB0G8f3lO3guZpzEZ1mlCqUQv17pQmNg==" workbookSaltValue="pP+BPOFw3Ecu9ydpMbJuVg==" workbookSpinCount="100000" lockStructure="1"/>
  <bookViews>
    <workbookView xWindow="0" yWindow="0" windowWidth="28800" windowHeight="15750" activeTab="6" xr2:uid="{00000000-000D-0000-FFFF-FFFF00000000}"/>
  </bookViews>
  <sheets>
    <sheet name="0 - CRITERIOS" sheetId="3" r:id="rId1"/>
    <sheet name="1 - POLÍTICA" sheetId="4" r:id="rId2"/>
    <sheet name="2 - CONTEXTO" sheetId="6" r:id="rId3"/>
    <sheet name="3-IDENTIFICACIÓN DEL RIESGO" sheetId="7" state="hidden" r:id="rId4"/>
    <sheet name="4-VALORACIÓN DEL RIESGO" sheetId="8" state="hidden" r:id="rId5"/>
    <sheet name="5-CONTROLES" sheetId="12" state="hidden" r:id="rId6"/>
    <sheet name="6-MAPA DE RIESGOS SEGURIDAD" sheetId="14" r:id="rId7"/>
    <sheet name="Anexo 1 Modificaciones" sheetId="15" state="hidden" r:id="rId8"/>
    <sheet name="Anexo 2 Reporte Materialización" sheetId="16" state="hidden" r:id="rId9"/>
    <sheet name="Anexo 3 Report Acciones Prevent" sheetId="17" state="hidden" r:id="rId10"/>
    <sheet name="Anexo 4 Informe de Monitoreo" sheetId="18" state="hidden" r:id="rId11"/>
    <sheet name="Hoja1" sheetId="13" state="hidden" r:id="rId12"/>
  </sheets>
  <externalReferences>
    <externalReference r:id="rId13"/>
  </externalReferences>
  <definedNames>
    <definedName name="_xlnm._FilterDatabase" localSheetId="7" hidden="1">'Anexo 1 Modificaciones'!$B$8:$M$8</definedName>
    <definedName name="Impacto">Hoja1!$C$3:$C$8</definedName>
    <definedName name="Moderado">'0 - CRITERIOS'!$E$14:$I$14</definedName>
    <definedName name="Probabilidad">Hoja1!$B$3:$B$8</definedName>
    <definedName name="T_riesgos">Hoja1!$H$3:$H$7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P12" i="12" l="1"/>
  <c r="AP13" i="12"/>
  <c r="AP14" i="12"/>
  <c r="B12" i="12" l="1"/>
  <c r="S12" i="14" l="1"/>
  <c r="M12" i="14"/>
  <c r="F8" i="14" l="1"/>
  <c r="AM12" i="12" l="1"/>
  <c r="AM13" i="12"/>
  <c r="AM14" i="12"/>
  <c r="AI12" i="12"/>
  <c r="AI13" i="12"/>
  <c r="AI14" i="12"/>
  <c r="Z12" i="12"/>
  <c r="Z13" i="12"/>
  <c r="Z14" i="12"/>
  <c r="X12" i="12"/>
  <c r="X13" i="12"/>
  <c r="X14" i="12"/>
  <c r="V12" i="12"/>
  <c r="V13" i="12"/>
  <c r="V14" i="12"/>
  <c r="T12" i="12"/>
  <c r="T13" i="12"/>
  <c r="T14" i="12"/>
  <c r="R12" i="12"/>
  <c r="R13" i="12"/>
  <c r="R14" i="12"/>
  <c r="P12" i="12"/>
  <c r="P13" i="12"/>
  <c r="P14" i="12"/>
  <c r="N12" i="12"/>
  <c r="N13" i="12"/>
  <c r="N14" i="12"/>
  <c r="AA14" i="12" l="1"/>
  <c r="AB14" i="12" s="1"/>
  <c r="AA12" i="12"/>
  <c r="AB12" i="12" s="1"/>
  <c r="AD12" i="12" s="1"/>
  <c r="AE12" i="12" s="1"/>
  <c r="AF12" i="12" s="1"/>
  <c r="AG12" i="12" s="1"/>
  <c r="AA13" i="12"/>
  <c r="AB13" i="12" s="1"/>
  <c r="AD13" i="12" s="1"/>
  <c r="AE13" i="12" s="1"/>
  <c r="AF13" i="12" s="1"/>
  <c r="AG13" i="12" s="1"/>
  <c r="F12" i="14"/>
  <c r="B10" i="14"/>
  <c r="B11" i="14"/>
  <c r="B12" i="14"/>
  <c r="G12" i="14"/>
  <c r="AD14" i="12" l="1"/>
  <c r="R12" i="14"/>
  <c r="Z11" i="12"/>
  <c r="X11" i="12"/>
  <c r="V11" i="12"/>
  <c r="T11" i="12"/>
  <c r="R11" i="12"/>
  <c r="P11" i="12"/>
  <c r="N11" i="12"/>
  <c r="F12" i="12"/>
  <c r="F13" i="12"/>
  <c r="F14" i="12"/>
  <c r="F11" i="12"/>
  <c r="C12" i="12"/>
  <c r="C13" i="12"/>
  <c r="C14" i="12"/>
  <c r="B13" i="12"/>
  <c r="B14" i="12"/>
  <c r="X14" i="8"/>
  <c r="Y14" i="8" s="1"/>
  <c r="N12" i="8"/>
  <c r="O12" i="8" s="1"/>
  <c r="N13" i="8"/>
  <c r="O13" i="8" s="1"/>
  <c r="N14" i="8"/>
  <c r="O14" i="8" s="1"/>
  <c r="D12" i="8"/>
  <c r="D13" i="8"/>
  <c r="D14" i="8"/>
  <c r="D11" i="8"/>
  <c r="B12" i="8"/>
  <c r="B13" i="8"/>
  <c r="B14" i="8"/>
  <c r="M14" i="7"/>
  <c r="D12" i="14" s="1"/>
  <c r="M13" i="7"/>
  <c r="D13" i="12" s="1"/>
  <c r="M12" i="7"/>
  <c r="E12" i="8" s="1"/>
  <c r="M11" i="7"/>
  <c r="D11" i="12" s="1"/>
  <c r="D12" i="12" l="1"/>
  <c r="AE14" i="12"/>
  <c r="AF14" i="12" s="1"/>
  <c r="AG14" i="12" s="1"/>
  <c r="U12" i="14" s="1"/>
  <c r="T12" i="14"/>
  <c r="Z14" i="8"/>
  <c r="I12" i="14" s="1"/>
  <c r="AN14" i="12"/>
  <c r="AO14" i="12" s="1"/>
  <c r="W12" i="14" s="1"/>
  <c r="P13" i="8"/>
  <c r="AJ13" i="12"/>
  <c r="AK13" i="12" s="1"/>
  <c r="P14" i="8"/>
  <c r="H12" i="14" s="1"/>
  <c r="AJ14" i="12"/>
  <c r="AK14" i="12" s="1"/>
  <c r="V12" i="14" s="1"/>
  <c r="P12" i="8"/>
  <c r="AJ12" i="12"/>
  <c r="AK12" i="12" s="1"/>
  <c r="E14" i="8"/>
  <c r="E13" i="8"/>
  <c r="D14" i="12"/>
  <c r="AA11" i="12"/>
  <c r="AM11" i="12"/>
  <c r="AI11" i="12"/>
  <c r="X12" i="14" l="1"/>
  <c r="P12" i="14"/>
  <c r="O12" i="14"/>
  <c r="N12" i="14"/>
  <c r="S11" i="14"/>
  <c r="P11" i="14"/>
  <c r="O11" i="14"/>
  <c r="N11" i="14"/>
  <c r="M11" i="14"/>
  <c r="G11" i="14"/>
  <c r="F11" i="14"/>
  <c r="D11" i="14"/>
  <c r="S10" i="14"/>
  <c r="P10" i="14"/>
  <c r="O10" i="14"/>
  <c r="N10" i="14"/>
  <c r="M10" i="14"/>
  <c r="G10" i="14"/>
  <c r="F10" i="14"/>
  <c r="D10" i="14"/>
  <c r="S8" i="14"/>
  <c r="P8" i="14"/>
  <c r="O8" i="14"/>
  <c r="N8" i="14"/>
  <c r="M8" i="14"/>
  <c r="K8" i="14"/>
  <c r="G8" i="14"/>
  <c r="D8" i="14"/>
  <c r="B8" i="14"/>
  <c r="AA14" i="8" l="1"/>
  <c r="J12" i="14" s="1"/>
  <c r="N11" i="8"/>
  <c r="O11" i="8" s="1"/>
  <c r="V11" i="14" l="1"/>
  <c r="P11" i="8"/>
  <c r="AJ11" i="12"/>
  <c r="AK11" i="12" s="1"/>
  <c r="H10" i="14" l="1"/>
  <c r="H8" i="14"/>
  <c r="V8" i="14"/>
  <c r="H11" i="14"/>
  <c r="V10" i="14"/>
  <c r="X12" i="8"/>
  <c r="Y12" i="8" s="1"/>
  <c r="X13" i="8"/>
  <c r="Y13" i="8" s="1"/>
  <c r="Z13" i="8" l="1"/>
  <c r="AN13" i="12"/>
  <c r="AO13" i="12" s="1"/>
  <c r="W11" i="14" s="1"/>
  <c r="Z12" i="8"/>
  <c r="AN12" i="12"/>
  <c r="AO12" i="12" s="1"/>
  <c r="X11" i="8"/>
  <c r="Y11" i="8" s="1"/>
  <c r="AN11" i="12" s="1"/>
  <c r="AO11" i="12" s="1"/>
  <c r="W10" i="14" l="1"/>
  <c r="X10" i="14"/>
  <c r="Z11" i="8"/>
  <c r="I11" i="14"/>
  <c r="AA13" i="8"/>
  <c r="J11" i="14" s="1"/>
  <c r="X11" i="14"/>
  <c r="I10" i="14"/>
  <c r="AA12" i="8"/>
  <c r="J10" i="14" s="1"/>
  <c r="AP11" i="12" l="1"/>
  <c r="X8" i="14" s="1"/>
  <c r="I8" i="14"/>
  <c r="AA11" i="8"/>
  <c r="J8" i="14" s="1"/>
  <c r="W8" i="14" l="1"/>
  <c r="AB11" i="12"/>
  <c r="AD11" i="12" l="1"/>
  <c r="R8" i="14"/>
  <c r="R11" i="14"/>
  <c r="R10" i="14" l="1"/>
  <c r="AE11" i="12"/>
  <c r="T8" i="14"/>
  <c r="C11" i="12"/>
  <c r="B11" i="12"/>
  <c r="E11" i="8"/>
  <c r="B11" i="8"/>
  <c r="T11" i="14" l="1"/>
  <c r="U10" i="14"/>
  <c r="T10" i="14"/>
  <c r="AF11" i="12"/>
  <c r="AG11" i="12" l="1"/>
  <c r="U8" i="14" s="1"/>
  <c r="U1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9" authorId="0" shapeId="0" xr:uid="{00000000-0006-0000-0500-000001000000}">
      <text>
        <r>
          <rPr>
            <b/>
            <sz val="9"/>
            <color indexed="81"/>
            <rFont val="Tahoma"/>
            <family val="2"/>
          </rPr>
          <t>SUBDIRECCION DE SISTEMAS DE INFORMACIÓN DE TIERRAS:</t>
        </r>
        <r>
          <rPr>
            <sz val="9"/>
            <color indexed="81"/>
            <rFont val="Tahoma"/>
            <family val="2"/>
          </rPr>
          <t xml:space="preserve">
 Debe tener definido el responsable de llevar a cabo la actividad de control. Persona asignada para ejecutar el control. Debe tener la autoridad, competencias y conocimientos para ejecutar el control dentro del proceso y sus responsabilidades deben ser adecuadamente segregadas o redistribuidas entre diferentes individuos, para reducir así el riesgo de error o de actuaciones irregulares o fraudulentas. Si ese responsable quisiera hacer algo indebido, por sí solo, no lo podría hacer. Si la respuesta es que cumple con esto, quiere decir que el control está bien diseñado, si la respuesta es que no cumple, tenemos que identificar la situación y mejorar el diseño del control con relación a la persona responsable de su ejecución.</t>
        </r>
        <r>
          <rPr>
            <i/>
            <sz val="9"/>
            <color indexed="81"/>
            <rFont val="Tahoma"/>
            <family val="2"/>
          </rPr>
          <t xml:space="preserve"> Guía para la administración del riesgo 2018. Pág. 50</t>
        </r>
      </text>
    </comment>
    <comment ref="G9" authorId="0" shapeId="0" xr:uid="{00000000-0006-0000-0500-000002000000}">
      <text>
        <r>
          <rPr>
            <b/>
            <sz val="9"/>
            <color indexed="81"/>
            <rFont val="Tahoma"/>
            <family val="2"/>
          </rPr>
          <t>SUBDIRECCION DE SISTEMAS DE INFORMACIÓN DE TIERRAS:</t>
        </r>
        <r>
          <rPr>
            <sz val="9"/>
            <color indexed="81"/>
            <rFont val="Tahoma"/>
            <family val="2"/>
          </rPr>
          <t xml:space="preserve">
El control debe tener una periodicidad específica para su realización (diario, mensual, trimestral, anual, etc.) y su ejecución debe ser consistente y oportuna para la mitigación del riesgo. Por lo que en la periodicidad se debe evaluar si este previene o se detecta de manera oportuna el riesgo. Una vez definido el paso 1 - responsable del control, debe establecerse la periodicidad de su ejecución.
Cada vez que se releva un control debemos preguntarnos si la periodicidad en que este se ejecuta ayuda a prevenir o detectar el riesgo de manera oportuna. Si la respuesta es SÍ, entonces la periodicidad del control está bien diseñada. </t>
        </r>
        <r>
          <rPr>
            <i/>
            <sz val="9"/>
            <color indexed="81"/>
            <rFont val="Tahoma"/>
            <family val="2"/>
          </rPr>
          <t>Guía para la administración del riesgo 2018. Pág. 51</t>
        </r>
      </text>
    </comment>
    <comment ref="H9" authorId="0" shapeId="0" xr:uid="{00000000-0006-0000-0500-000003000000}">
      <text>
        <r>
          <rPr>
            <b/>
            <sz val="9"/>
            <color indexed="81"/>
            <rFont val="Tahoma"/>
            <family val="2"/>
          </rPr>
          <t>SUBDIRECCION DE SISTEMAS DE INFORMACIÓN DE TIERRAS:</t>
        </r>
        <r>
          <rPr>
            <sz val="9"/>
            <color indexed="81"/>
            <rFont val="Tahoma"/>
            <family val="2"/>
          </rPr>
          <t xml:space="preserve">
El control debe tener un propósito que indique para qué se realiza, y que ese propósito conlleve a prevenir las causas que generan el riesgo (verificar, validar, conciliar, comparar, revisar, cotejar) o detectar la materialización del riesgo, con el objetivo de llevar acabo los ajustes y correctivos en el diseño del control o en su ejecución. El solo hecho de establecer un procedimiento o contar con una política por sí sola, no va a prevenir o detectar la materialización del riesgo o una de sus causas. Siguiendo las variables a considerar en la evaluación del diseño de control revisadas, veamos algunos ejemplos de cómo se deben redactar los controles, incluyendo el propósito del control, es decir, lo que este busca. </t>
        </r>
        <r>
          <rPr>
            <i/>
            <sz val="9"/>
            <color indexed="81"/>
            <rFont val="Tahoma"/>
            <family val="2"/>
          </rPr>
          <t>Guía para la administración del riesgo 2018. Pág. 53</t>
        </r>
      </text>
    </comment>
    <comment ref="I9" authorId="0" shapeId="0" xr:uid="{00000000-0006-0000-0500-000004000000}">
      <text>
        <r>
          <rPr>
            <b/>
            <sz val="9"/>
            <color indexed="81"/>
            <rFont val="Tahoma"/>
            <family val="2"/>
          </rPr>
          <t>SUBDIRECCION DE SISTEMAS DE INFORMACIÓN DE TIERRAS:</t>
        </r>
        <r>
          <rPr>
            <sz val="9"/>
            <color indexed="81"/>
            <rFont val="Tahoma"/>
            <family val="2"/>
          </rPr>
          <t xml:space="preserve">
El control debe indicar el cómo se realiza, de tal forma que se pueda evaluar si la fuente u origen de la información que sirve para ejecutar el control, es confiable para la mitigación del riesgo.
Cuando estemos evaluando el control debemos preguntarnos si la fuente de información utilizada es confiable.
Ej.: para verificar los requisitos que debe cumplir un proveedor en el momento de ser contratado es mejor utilizar una lista de chequeo que hacerlo de memoria, dado que se nos puede quedar algún requisito por fuera. </t>
        </r>
        <r>
          <rPr>
            <i/>
            <sz val="9"/>
            <color indexed="81"/>
            <rFont val="Tahoma"/>
            <family val="2"/>
          </rPr>
          <t>Guía para la administración del riesgo 2018. Pág. 54</t>
        </r>
      </text>
    </comment>
    <comment ref="J9" authorId="0" shapeId="0" xr:uid="{00000000-0006-0000-0500-000005000000}">
      <text>
        <r>
          <rPr>
            <b/>
            <sz val="9"/>
            <color indexed="81"/>
            <rFont val="Tahoma"/>
            <family val="2"/>
          </rPr>
          <t>SUBDIRECCION DE SISTEMAS DE INFORMACIÓN DE TIERRAS:</t>
        </r>
        <r>
          <rPr>
            <sz val="9"/>
            <color indexed="81"/>
            <rFont val="Tahoma"/>
            <family val="2"/>
          </rPr>
          <t xml:space="preserve">
 El control debe indicar qué pasa con las observaciones o desviaciones como resultado de ejecutar el control. Al momento de evaluar si un control está bien diseñado para mitigar el riesgo, si como resultado de un control preventivo se observan diferencias o aspectos que no se cumplen, la actividad no debería continuarse hasta que se subsane la situación o si es un control que detecta una posible materialización de un riesgo, deberían gestionarse de manera oportuna los correctivos o aclaraciones a las diferencias presentadas u observaciones. Sigamos con nuestros ejemplos prácticos de ayuda, para la interiorización de estos conceptos.
IMPORTANTE: Si el responsable de ejecutar el control no realiza ninguna actividad de seguimiento a las observaciones o desviaciones, o la actividad continúa a pesar de indicar esas observaciones o desviaciones, el control tendría problemas en su diseño. </t>
        </r>
        <r>
          <rPr>
            <i/>
            <sz val="9"/>
            <color indexed="81"/>
            <rFont val="Tahoma"/>
            <family val="2"/>
          </rPr>
          <t>Guía para la administración del riesgo 2018. Pág. 56</t>
        </r>
      </text>
    </comment>
    <comment ref="K9" authorId="0" shapeId="0" xr:uid="{00000000-0006-0000-0500-000006000000}">
      <text>
        <r>
          <rPr>
            <b/>
            <sz val="9"/>
            <color indexed="81"/>
            <rFont val="Tahoma"/>
            <family val="2"/>
          </rPr>
          <t>SUBDIRECCION DE SISTEMAS DE INFORMACIÓN DE TIERRAS:</t>
        </r>
        <r>
          <rPr>
            <sz val="9"/>
            <color indexed="81"/>
            <rFont val="Tahoma"/>
            <family val="2"/>
          </rPr>
          <t xml:space="preserve">
El control debe dejar evidencia de su ejecución. Esta evidencia ayuda a que se pueda revisar la misma información por parte de un tercero y llegue a la misma conclusión de quien ejecutó el control y se pueda evaluar que el control realmente fue ejecutado de acuerdo con los parámetros establecidos y descritos anteriormente:
1. Fue realizado por el responsable que se definió.
2. Se realizó de acuerdo a la periodicidad definida.
3. Se cumplió con el propósito del control.
4. Se dejó la fuente de información que sirvió de base para su ejecución.
5. Hay explicación a las observaciones o desviaciones resultantes de ejecutar el control.
</t>
        </r>
        <r>
          <rPr>
            <i/>
            <sz val="9"/>
            <color indexed="81"/>
            <rFont val="Tahoma"/>
            <family val="2"/>
          </rPr>
          <t>Guía para la administración del riesgo 2018. Pág. 57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6" authorId="0" shapeId="0" xr:uid="{00000000-0006-0000-0800-000001000000}">
      <text>
        <r>
          <rPr>
            <b/>
            <sz val="14"/>
            <color indexed="81"/>
            <rFont val="Tahoma"/>
            <family val="2"/>
          </rPr>
          <t xml:space="preserve">Oficina de Planeación:
</t>
        </r>
        <r>
          <rPr>
            <sz val="14"/>
            <color indexed="81"/>
            <rFont val="Tahoma"/>
            <family val="2"/>
          </rPr>
          <t>Solo aplica cuando la sumatoria de las materializaciones en los periodos acumulados e la vigencia superan los criterios de probabilidad de riesgo residual.</t>
        </r>
      </text>
    </comment>
    <comment ref="J7" authorId="0" shapeId="0" xr:uid="{00000000-0006-0000-0800-000002000000}">
      <text>
        <r>
          <rPr>
            <b/>
            <sz val="14"/>
            <color indexed="81"/>
            <rFont val="Tahoma"/>
            <family val="2"/>
          </rPr>
          <t xml:space="preserve">Oficina de Planeación:
</t>
        </r>
        <r>
          <rPr>
            <sz val="14"/>
            <color indexed="81"/>
            <rFont val="Tahoma"/>
            <family val="2"/>
          </rPr>
          <t>Cuando la sumatoria de las materializaciones no supera el numero de veces determinado en probabilidad residual, se considera que los controles continúan siendo adecuados y por lo tanto no se requiere su fortalecimiento mediante nuevas acciones preventivas.
Cuando si superan el numero de veces determinadas en probabilidad residual, se considera que los controles ya no son adecuados y por lo tanto, deben fortalecerse los existentes o diseñarse nuevos controles mediante nuevas acciones preventivas.</t>
        </r>
        <r>
          <rPr>
            <sz val="9"/>
            <color indexed="81"/>
            <rFont val="Tahoma"/>
            <family val="2"/>
          </rPr>
          <t xml:space="preserve">
</t>
        </r>
      </text>
    </comment>
  </commentList>
</comments>
</file>

<file path=xl/sharedStrings.xml><?xml version="1.0" encoding="utf-8"?>
<sst xmlns="http://schemas.openxmlformats.org/spreadsheetml/2006/main" count="1056" uniqueCount="665">
  <si>
    <t>Opción de manejo</t>
  </si>
  <si>
    <t xml:space="preserve">Acciones Preventivas </t>
  </si>
  <si>
    <t>No.</t>
  </si>
  <si>
    <t xml:space="preserve">Proceso </t>
  </si>
  <si>
    <t xml:space="preserve">Causas </t>
  </si>
  <si>
    <t xml:space="preserve">Consecuencias </t>
  </si>
  <si>
    <t>Impacto</t>
  </si>
  <si>
    <t>Cantidad</t>
  </si>
  <si>
    <t>Comunicación y Gestión con Grupos de Interés.</t>
  </si>
  <si>
    <t>Reducir</t>
  </si>
  <si>
    <t>Planificación del Ordenamiento Social de la Propiedad</t>
  </si>
  <si>
    <t>Inteligencia de la información.</t>
  </si>
  <si>
    <t>Riesgo</t>
  </si>
  <si>
    <t>Clasificación</t>
  </si>
  <si>
    <t>Direccionamiento Estratégico</t>
  </si>
  <si>
    <t>Gestión del Modelo de Atención.</t>
  </si>
  <si>
    <t>Seguridad Jurídica sobre la Titularidad de la Tierra y los Territorios</t>
  </si>
  <si>
    <t>Acceso a la Propiedad de la Tierra y los Territorios</t>
  </si>
  <si>
    <t>Administración de Tierras.</t>
  </si>
  <si>
    <t>Gestión del Talento Humano</t>
  </si>
  <si>
    <t>Apoyo Jurídico</t>
  </si>
  <si>
    <t>Adquisición de Bienes y Servicios</t>
  </si>
  <si>
    <t>Administración de Bienes y Servicios</t>
  </si>
  <si>
    <t>Gestión Financiera</t>
  </si>
  <si>
    <t>Probable</t>
  </si>
  <si>
    <t>Catastrófico</t>
  </si>
  <si>
    <t>Posible</t>
  </si>
  <si>
    <t>Gestión de la Información</t>
  </si>
  <si>
    <t>Improbable</t>
  </si>
  <si>
    <t>Mayor</t>
  </si>
  <si>
    <t xml:space="preserve">Valoración del Riesgo </t>
  </si>
  <si>
    <t>Riesgo Inherente</t>
  </si>
  <si>
    <t>IDENTIFICACION DEL RIESGO</t>
  </si>
  <si>
    <t>Casi seguro</t>
  </si>
  <si>
    <t>Diseño de controles</t>
  </si>
  <si>
    <t>Actividad de Control</t>
  </si>
  <si>
    <t>Responsable</t>
  </si>
  <si>
    <t>Tiempo</t>
  </si>
  <si>
    <t>Valoración del Control</t>
  </si>
  <si>
    <t>Diseño del control</t>
  </si>
  <si>
    <t>Ejecución del Control</t>
  </si>
  <si>
    <t>Riesgo Residual</t>
  </si>
  <si>
    <t xml:space="preserve">Acción Preventiva </t>
  </si>
  <si>
    <t>Indicador de Acción Preventiva</t>
  </si>
  <si>
    <t>Programador</t>
  </si>
  <si>
    <t>Enero</t>
  </si>
  <si>
    <t>Febrero</t>
  </si>
  <si>
    <t>Marzo</t>
  </si>
  <si>
    <t>Abril</t>
  </si>
  <si>
    <t>Mayo</t>
  </si>
  <si>
    <t>Junio</t>
  </si>
  <si>
    <t>Julio</t>
  </si>
  <si>
    <t>Agosto</t>
  </si>
  <si>
    <t>Septiembre</t>
  </si>
  <si>
    <t>Diciembre</t>
  </si>
  <si>
    <t>Octubre</t>
  </si>
  <si>
    <t>Noviembre</t>
  </si>
  <si>
    <t>Valoración del Riesgo Residual</t>
  </si>
  <si>
    <t>Moderado</t>
  </si>
  <si>
    <t>Solidez del control</t>
  </si>
  <si>
    <t>Probabilidad</t>
  </si>
  <si>
    <t>Prevenir</t>
  </si>
  <si>
    <t>N°</t>
  </si>
  <si>
    <t>Responsable de la acción preventiva</t>
  </si>
  <si>
    <t>Fuerte</t>
  </si>
  <si>
    <t>Débil</t>
  </si>
  <si>
    <t>Solidez del conjunto</t>
  </si>
  <si>
    <t>Rara Vez</t>
  </si>
  <si>
    <t xml:space="preserve">N° </t>
  </si>
  <si>
    <t>C.2.1</t>
  </si>
  <si>
    <t>C.1.1</t>
  </si>
  <si>
    <t>C.3.1</t>
  </si>
  <si>
    <t>C.3.2</t>
  </si>
  <si>
    <t>P.1.1</t>
  </si>
  <si>
    <t>P.2.1</t>
  </si>
  <si>
    <t>P.3.1</t>
  </si>
  <si>
    <t>P.4.1</t>
  </si>
  <si>
    <t>Soporte</t>
  </si>
  <si>
    <t>Indicador del control</t>
  </si>
  <si>
    <t xml:space="preserve">FORMA </t>
  </si>
  <si>
    <t xml:space="preserve">CÓDIGO </t>
  </si>
  <si>
    <t>ACTIVIDAD</t>
  </si>
  <si>
    <t xml:space="preserve"> GESTIÓN PARA LA TRANSPARENCIA</t>
  </si>
  <si>
    <t xml:space="preserve">VERSIÓN </t>
  </si>
  <si>
    <t xml:space="preserve">PROCEDIMIENTO </t>
  </si>
  <si>
    <t xml:space="preserve">FECHA </t>
  </si>
  <si>
    <t>MAPA DE RIESGOS DE CORRUPCIÓN</t>
  </si>
  <si>
    <t>ELABORACIÓN DE PLAN ANTICORRUPCIÓN Y DE ATENCIÓN AL CIUDADANO</t>
  </si>
  <si>
    <t>PROCESO</t>
  </si>
  <si>
    <t>COMUNICACIÓN Y GESTIÓN CON GRUPOS DE INTERÉS</t>
  </si>
  <si>
    <t>Probabilidad de ocurrencia</t>
  </si>
  <si>
    <t>SOLIDEZ DEL CONJUNTO DE LOS CONTROLES</t>
  </si>
  <si>
    <t>CONTROLES AYUDAN A DISMINUIR LA PROBABILIDAD</t>
  </si>
  <si>
    <t>CONTROLES AYUDAN A DISMINUIR EL IMPACTO</t>
  </si>
  <si>
    <t># COLUMNAS EN LA MATRIZ DE RIESGO QUE SE DESPLAZA EN EL EJE DE PROBABILIDAD</t>
  </si>
  <si>
    <t># COLUMNAS EN LA MATRIZ DE RIESGO QUE SE DESPLAZA EN EL EJE DE IMPACTO</t>
  </si>
  <si>
    <t>Directamente</t>
  </si>
  <si>
    <t>Indirectamente</t>
  </si>
  <si>
    <t>No disminuye</t>
  </si>
  <si>
    <t>MAPA DE CALOR Y RIESGO INHERENTE</t>
  </si>
  <si>
    <t>MATRIZ PARA CALCULO DE RIESGO RESIDUAL</t>
  </si>
  <si>
    <t>POLÍTICA DE ADMINISTRACIÓN DE RIESGOS</t>
  </si>
  <si>
    <r>
      <t xml:space="preserve">"El MIPG establece que esta es una tarea propia del equipo directivo y se debe hacer desde el ejercicio de “Direccionamiento estratégico y de planeación”. En este punto, se deben emitir los lineamientos precisos para el tratamiento, manejo y seguimiento a los riesgos que afectan el logro de los objetivos institucionales.
Adicional a los riesgos operativos, es importante identificar los riesgos de corrupción, los riesgos de contratación, los riesgos para la defensa jurídica, los riesgos de seguridad digital, entre otros.". </t>
    </r>
    <r>
      <rPr>
        <sz val="12"/>
        <color theme="1"/>
        <rFont val="Calibri"/>
        <family val="2"/>
        <scheme val="minor"/>
      </rPr>
      <t>DAFP 2018</t>
    </r>
  </si>
  <si>
    <t xml:space="preserve">La versión completa de la POLITICA DE RIESGO INSTITUCIONAL puede ser consulta en el siguiente Link: </t>
  </si>
  <si>
    <t>Política de Riesgo Institucional ANT</t>
  </si>
  <si>
    <t>POLÍTICA</t>
  </si>
  <si>
    <t>OBJETIVO</t>
  </si>
  <si>
    <t>ALCANCE</t>
  </si>
  <si>
    <t>La presente política considera los riesgos propios de los procesos y actividades desarrolladas al interior de la ANT, en donde se hace necesario el entendimiento, compromiso y disposición de todas las dependencias y personal de la Entidad, en forma independiente de su nivel jerárquico, función o localización. El alcance definido para la Gestión del Riesgo en la ANT se basará en los siguientes aspectos claves:
a) La Gestión del Riesgo es responsabilidad de todo el personal de la ANT, tanto de la Alta Dirección como de los demás servidores públicos. Los líderes de proceso o el enlace del Modelo Integrado de Planeación y Gestión – MIPG en cada dependencia, son los encargados de asegurar la aplicación y seguimiento de las distintas políticas, normas y procedimientos definidos para el cumplimiento de los objetivos de cada proceso, en concordancia con la Oficina de Planeación. 
b) La Gestión del Riesgo estará integrada dentro de todas las actividades y sistemas de la Entidad, formando parte también en el proceso de planificación general de la gestión.
c) La Gestión del Riesgo se integrará a los planes, programas, procesos y actividades diarias que realizan las dependencias de la ANT dentro del alcance definido en el marco estratégico y organizacional.
d) La aplicación sistemática de la Gestión del Riesgo se hará sobre análisis fundados, haciendo uso efectivo y eficiente de los recursos de la Entidad. 
e) Aquellos riesgos que resulten en un nivel de riesgo extremo, luego de ser valorados mediante la metodología de riesgo definida, serán monitoreados continuamente y en forma especial por la Oficina de Planeación y la Oficina del Inspector de la Gestión de Tierras, en relación con los riesgos de corrupción.</t>
  </si>
  <si>
    <t>NIVELES DE ACEPTACIÓN DEL RIESGO Y TRATAMIENTO</t>
  </si>
  <si>
    <t>NIVELES PARA CALIFICAR EL IMPACTO</t>
  </si>
  <si>
    <t>CONTEXTO</t>
  </si>
  <si>
    <r>
      <t xml:space="preserve">"Como herramienta básica para el análisis del contexto del proceso se sugiere utilizar las caracterizaciones de estos, donde es posible contar con este panorama. Si estos documentos están desactualizados o no se han elaborado, es importante actualizarlos o elaborarlos antes de continuar con la metodología de administración del riesgo". </t>
    </r>
    <r>
      <rPr>
        <sz val="12"/>
        <color theme="1"/>
        <rFont val="Calibri"/>
        <family val="2"/>
        <scheme val="minor"/>
      </rPr>
      <t>DAFP 2018</t>
    </r>
  </si>
  <si>
    <t>PROBABILIDAD</t>
  </si>
  <si>
    <t>IMPACTO</t>
  </si>
  <si>
    <t>NIVEL</t>
  </si>
  <si>
    <t>IDENTIFICACIÓN DEL RIESGO</t>
  </si>
  <si>
    <t>FICHA DE IDENTIFICACIÓN DEL RIESGO</t>
  </si>
  <si>
    <t>DESCRIPCIÓN DEL RIESGO</t>
  </si>
  <si>
    <t>RESPONSABLES DEL PROCESO</t>
  </si>
  <si>
    <r>
      <rPr>
        <b/>
        <sz val="11"/>
        <color theme="1"/>
        <rFont val="Arial Narrow"/>
        <family val="2"/>
      </rPr>
      <t>¿CUÁNDO PUEDE SUCEDER?</t>
    </r>
    <r>
      <rPr>
        <sz val="11"/>
        <color theme="1"/>
        <rFont val="Arial Narrow"/>
        <family val="2"/>
      </rPr>
      <t xml:space="preserve">
de acuerdo con el desarrollo del proceso.</t>
    </r>
  </si>
  <si>
    <r>
      <t>"</t>
    </r>
    <r>
      <rPr>
        <b/>
        <i/>
        <sz val="16"/>
        <color theme="1"/>
        <rFont val="Calibri"/>
        <family val="2"/>
        <scheme val="minor"/>
      </rPr>
      <t>Definición de riesgo de corrupción:</t>
    </r>
    <r>
      <rPr>
        <i/>
        <sz val="16"/>
        <color theme="1"/>
        <rFont val="Calibri"/>
        <family val="2"/>
        <scheme val="minor"/>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t>
    </r>
    <r>
      <rPr>
        <sz val="16"/>
        <color theme="1"/>
        <rFont val="Calibri"/>
        <family val="2"/>
        <scheme val="minor"/>
      </rPr>
      <t>DAFP 2018</t>
    </r>
  </si>
  <si>
    <t>RIESGO INHERENTE</t>
  </si>
  <si>
    <t>OPCIÓN DE MANEJO</t>
  </si>
  <si>
    <t>DISEÑO Y VALORACIÓN DE CONTROLES</t>
  </si>
  <si>
    <t>DISEÑO DE CONTROLES</t>
  </si>
  <si>
    <t>FICHA DE DISEÑO Y VALORACIÓN DE LOS CONTROLES</t>
  </si>
  <si>
    <t>PERIODICIDAD</t>
  </si>
  <si>
    <t>PROPÓSITO</t>
  </si>
  <si>
    <t>EVIDENCIA</t>
  </si>
  <si>
    <t>ACTIVIDAD DE CONTROL AL RIESGO</t>
  </si>
  <si>
    <t>Asignado / NO asignado</t>
  </si>
  <si>
    <t>Peso en la evaluación</t>
  </si>
  <si>
    <t>Adecuado / Inadecuado</t>
  </si>
  <si>
    <t>Oportuna / Inoportuna</t>
  </si>
  <si>
    <t>Prevenir / Detectar / No es control</t>
  </si>
  <si>
    <t>Confiable / No confiable</t>
  </si>
  <si>
    <t>Se investigan oportunamente / No se investigan oportunamente</t>
  </si>
  <si>
    <t>Completa / Incompleta / No existe</t>
  </si>
  <si>
    <t>VALORACIÓN DEL DISEÑO DEL CONTROL</t>
  </si>
  <si>
    <t>Rango de calificación del diseño del control</t>
  </si>
  <si>
    <t>Resultado de evaluación del diseño del control</t>
  </si>
  <si>
    <r>
      <t xml:space="preserve">"¿EN QUÉ CONSISTE?, En establecer la probabilidad de ocurrencia del riesgo y el nivel de consecuencia o impacto, con el fin de estimar la zona de riesgo inicial (RIESGO INHERENTE).". </t>
    </r>
    <r>
      <rPr>
        <sz val="16"/>
        <color theme="1"/>
        <rFont val="Calibri"/>
        <family val="2"/>
        <scheme val="minor"/>
      </rPr>
      <t>DAFP 2018</t>
    </r>
  </si>
  <si>
    <t>Asignado</t>
  </si>
  <si>
    <t>Adecuado</t>
  </si>
  <si>
    <t>Oportuna</t>
  </si>
  <si>
    <t>Confiable</t>
  </si>
  <si>
    <t>Se investigan oportunamente</t>
  </si>
  <si>
    <t>Completa</t>
  </si>
  <si>
    <t>Detectar</t>
  </si>
  <si>
    <t>Incompleta</t>
  </si>
  <si>
    <t>No se investigan oportunamente</t>
  </si>
  <si>
    <t>VALORACIÓN DE LA EJECUCIÓN DEL CONTROL</t>
  </si>
  <si>
    <t>Inadecuado</t>
  </si>
  <si>
    <t>Nivel</t>
  </si>
  <si>
    <t>Descriptor</t>
  </si>
  <si>
    <t>Descripción</t>
  </si>
  <si>
    <t>Frecuencia</t>
  </si>
  <si>
    <t xml:space="preserve">Se espera que el evento ocurra en la mayoría de las circunstancias. </t>
  </si>
  <si>
    <t xml:space="preserve">Más de 1 vez al año. </t>
  </si>
  <si>
    <t xml:space="preserve">Es viable que el evento ocurra en la mayoría de las circunstancias. </t>
  </si>
  <si>
    <t xml:space="preserve">Al menos 1 vez en el último año. </t>
  </si>
  <si>
    <t xml:space="preserve">El evento podrá ocurrir en algún momento. </t>
  </si>
  <si>
    <t xml:space="preserve">Al menos 1 vez en los últimos 2 años. </t>
  </si>
  <si>
    <t xml:space="preserve">El evento puede ocurrir en algún momento. </t>
  </si>
  <si>
    <t xml:space="preserve">Al menos 1 vez en los últimos 5 años. </t>
  </si>
  <si>
    <t xml:space="preserve">El evento puede ocurrir solo en circunstancias excepcionales (poco comunes o anormales). </t>
  </si>
  <si>
    <t xml:space="preserve">No se ha presentado en los últimos 5 años. </t>
  </si>
  <si>
    <t>Valoración de probabilidad de ocurrencia del riesgo</t>
  </si>
  <si>
    <t>MATRICES PARA VALORACIÓN DEL DISEÑO Y EJECUCIÓN DE LOS CONTROLES</t>
  </si>
  <si>
    <t>Criterio de evaluación</t>
  </si>
  <si>
    <t>Opción de respuesta al criterio de evaluación</t>
  </si>
  <si>
    <t>Peso en la evaluación del diseño del control</t>
  </si>
  <si>
    <t>1.1 Asignación del responsable</t>
  </si>
  <si>
    <t>No Asignado</t>
  </si>
  <si>
    <t>1.2 Segregación y autoridad del responsable</t>
  </si>
  <si>
    <t>2. Periodicidad</t>
  </si>
  <si>
    <t>Inoportuna</t>
  </si>
  <si>
    <t>3. Propósito</t>
  </si>
  <si>
    <t>No es un control</t>
  </si>
  <si>
    <t>4. Cómo se realiza la actividad de control</t>
  </si>
  <si>
    <t>No confiable</t>
  </si>
  <si>
    <t>5.Qué pasa con las observaciones o desviaciones</t>
  </si>
  <si>
    <t>Evidencia de la ejecución del control</t>
  </si>
  <si>
    <t>No existe</t>
  </si>
  <si>
    <t>Valoración del DISEÑO del control</t>
  </si>
  <si>
    <t>Si su calificación es entre 96 y 100</t>
  </si>
  <si>
    <t>Si su calificación es entre 86 y 95</t>
  </si>
  <si>
    <t>si su calificación es entre 0 y 85</t>
  </si>
  <si>
    <t>Rango de calificación de la ejecución</t>
  </si>
  <si>
    <t>Peso de la ejecución del control</t>
  </si>
  <si>
    <t>El control se ejecuta de manera consistente por parte del responsable.</t>
  </si>
  <si>
    <t>El control se ejecuta algunas veces por parte del responsable.</t>
  </si>
  <si>
    <t>El control no se ejecuta por parte del responsable.</t>
  </si>
  <si>
    <t>Valoración de la EJECUCIÓN del control</t>
  </si>
  <si>
    <t>MATRICES PARA VALORACIÓN DE SOLIDEZ INDIVIDUAL Y DEL CONJUNTO DE LOS CONTROLES</t>
  </si>
  <si>
    <t>VALORACIÓN SOLIDEZ INDIVIDUAL DEL CONTROL</t>
  </si>
  <si>
    <t>DISEÑO</t>
  </si>
  <si>
    <t>EJECUCIÓN</t>
  </si>
  <si>
    <t>SOLIDEZ INDIVIDUAL</t>
  </si>
  <si>
    <t>VALORACIÓN SOLIDEZ DEL CONJUNTO DE LOS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</si>
  <si>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</si>
  <si>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</si>
  <si>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</si>
  <si>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SOLIDEZ INDIVIDUAL DEL CONTROL</t>
  </si>
  <si>
    <t>SOLIDEZ</t>
  </si>
  <si>
    <t>PESO</t>
  </si>
  <si>
    <t>FICHA DE VALORACIÓN DEL RIESGO INHERENTE</t>
  </si>
  <si>
    <t>VALORACIÓN DEL RIESGO INHERENTE</t>
  </si>
  <si>
    <t>CONTEXTO EXTERNO</t>
  </si>
  <si>
    <t>CONTEXTO INTERNO</t>
  </si>
  <si>
    <t>CONTEXTO DEL PROCESO</t>
  </si>
  <si>
    <t>ANALISIS DEL CONTEXTO INSTITUCIONAL</t>
  </si>
  <si>
    <t>Evaluación del impacto del Ordenamiento Social de la Propiedad Rural</t>
  </si>
  <si>
    <t>Seguimiento, Evaluación y Mejora</t>
  </si>
  <si>
    <r>
      <rPr>
        <b/>
        <sz val="11"/>
        <color rgb="FF383B37"/>
        <rFont val="Arial Narrow"/>
        <family val="2"/>
      </rPr>
      <t>POLÍTICOS:</t>
    </r>
    <r>
      <rPr>
        <sz val="11"/>
        <color rgb="FF383B37"/>
        <rFont val="Arial Narrow"/>
        <family val="2"/>
      </rPr>
      <t xml:space="preserve"> cambios de gobierno, legislación, políticas públicas, regulación.</t>
    </r>
  </si>
  <si>
    <r>
      <rPr>
        <b/>
        <sz val="11"/>
        <color rgb="FF383B37"/>
        <rFont val="Arial Narrow"/>
        <family val="2"/>
      </rPr>
      <t>ECONÓMICOS Y FINANCIEROS:</t>
    </r>
    <r>
      <rPr>
        <sz val="11"/>
        <color rgb="FF383B37"/>
        <rFont val="Arial Narrow"/>
        <family val="2"/>
      </rPr>
      <t xml:space="preserve"> disponibilidad de capital, liquidez, mercados financieros, desempleo, competencia.</t>
    </r>
  </si>
  <si>
    <r>
      <rPr>
        <b/>
        <sz val="11"/>
        <color rgb="FF383B37"/>
        <rFont val="Arial Narrow"/>
        <family val="2"/>
      </rPr>
      <t xml:space="preserve">SOCIALES Y CULTURALES: </t>
    </r>
    <r>
      <rPr>
        <sz val="11"/>
        <color rgb="FF383B37"/>
        <rFont val="Arial Narrow"/>
        <family val="2"/>
      </rPr>
      <t>demografía, responsabilidad social, orden público.</t>
    </r>
  </si>
  <si>
    <r>
      <rPr>
        <b/>
        <sz val="10"/>
        <color rgb="FF383B37"/>
        <rFont val="Arial Narrow"/>
        <family val="2"/>
      </rPr>
      <t>TECNOLÓGICOS</t>
    </r>
    <r>
      <rPr>
        <sz val="10"/>
        <color rgb="FF383B37"/>
        <rFont val="Arial Narrow"/>
        <family val="2"/>
      </rPr>
      <t>: avances en tecnología, acceso a sistemas de información externos, gobierno en línea.</t>
    </r>
  </si>
  <si>
    <r>
      <rPr>
        <b/>
        <sz val="11"/>
        <color rgb="FF383B37"/>
        <rFont val="Arial Narrow"/>
        <family val="2"/>
      </rPr>
      <t>AMBIENTALES:</t>
    </r>
    <r>
      <rPr>
        <sz val="11"/>
        <color rgb="FF383B37"/>
        <rFont val="Arial Narrow"/>
        <family val="2"/>
      </rPr>
      <t xml:space="preserve"> emisiones y residuos, energía, catástrofes naturales, desarrollo sostenible.</t>
    </r>
  </si>
  <si>
    <r>
      <rPr>
        <b/>
        <sz val="11"/>
        <color rgb="FF383B37"/>
        <rFont val="Arial Narrow"/>
        <family val="2"/>
      </rPr>
      <t xml:space="preserve">LEGALES Y REGLAMENTARIOS: </t>
    </r>
    <r>
      <rPr>
        <sz val="11"/>
        <color rgb="FF383B37"/>
        <rFont val="Arial Narrow"/>
        <family val="2"/>
      </rPr>
      <t>Normatividad externa (leyes, decretos, ordenanzas y acuerdos).</t>
    </r>
  </si>
  <si>
    <r>
      <rPr>
        <b/>
        <sz val="11"/>
        <color rgb="FF383B37"/>
        <rFont val="Arial Narrow"/>
        <family val="2"/>
      </rPr>
      <t>FINANCIEROS:</t>
    </r>
    <r>
      <rPr>
        <sz val="11"/>
        <color rgb="FF383B37"/>
        <rFont val="Arial Narrow"/>
        <family val="2"/>
      </rPr>
      <t xml:space="preserve"> presupuesto de funcionamiento, recursos de inversión, infraestructura, capacidad instalada.</t>
    </r>
  </si>
  <si>
    <r>
      <rPr>
        <b/>
        <sz val="11"/>
        <color rgb="FF383B37"/>
        <rFont val="Arial Narrow"/>
        <family val="2"/>
      </rPr>
      <t>PERSONAL</t>
    </r>
    <r>
      <rPr>
        <sz val="11"/>
        <color rgb="FF383B37"/>
        <rFont val="Arial Narrow"/>
        <family val="2"/>
      </rPr>
      <t>: competencia del personal, disponibilidad del personal, seguridad y salud ocupacional.</t>
    </r>
  </si>
  <si>
    <r>
      <rPr>
        <b/>
        <sz val="11"/>
        <color rgb="FF383B37"/>
        <rFont val="Arial Narrow"/>
        <family val="2"/>
      </rPr>
      <t>PROCESOS:</t>
    </r>
    <r>
      <rPr>
        <sz val="11"/>
        <color rgb="FF383B37"/>
        <rFont val="Arial Narrow"/>
        <family val="2"/>
      </rPr>
      <t xml:space="preserve"> capacidad, diseño, ejecución, proveedores, entradas, salidas, gestión del conocimiento.</t>
    </r>
  </si>
  <si>
    <r>
      <rPr>
        <b/>
        <sz val="11"/>
        <color rgb="FF383B37"/>
        <rFont val="Arial Narrow"/>
        <family val="2"/>
      </rPr>
      <t>TECNOLOGÍA:</t>
    </r>
    <r>
      <rPr>
        <sz val="11"/>
        <color rgb="FF383B37"/>
        <rFont val="Arial Narrow"/>
        <family val="2"/>
      </rPr>
      <t xml:space="preserve"> integridad de datos, disponibilidad de datos y sistemas, desarrollo, producción, mantenimiento de sistemas de información.</t>
    </r>
  </si>
  <si>
    <r>
      <rPr>
        <b/>
        <sz val="11"/>
        <color rgb="FF383B37"/>
        <rFont val="Arial Narrow"/>
        <family val="2"/>
      </rPr>
      <t xml:space="preserve">ESTRATÉGICOS: </t>
    </r>
    <r>
      <rPr>
        <sz val="11"/>
        <color rgb="FF383B37"/>
        <rFont val="Arial Narrow"/>
        <family val="2"/>
      </rPr>
      <t>direccionamiento estratégico, planeación institucional, liderazgo, trabajo en equipo.</t>
    </r>
  </si>
  <si>
    <r>
      <rPr>
        <b/>
        <sz val="10"/>
        <color rgb="FF383B37"/>
        <rFont val="Arial Narrow"/>
        <family val="2"/>
      </rPr>
      <t>COMUNICACIÓN INTERNA:</t>
    </r>
    <r>
      <rPr>
        <sz val="10"/>
        <color rgb="FF383B37"/>
        <rFont val="Arial Narrow"/>
        <family val="2"/>
      </rPr>
      <t xml:space="preserve"> canales utilizados y su efectividad, flujo de la información necesaria para el desarrollo de las operaciones.</t>
    </r>
  </si>
  <si>
    <r>
      <rPr>
        <b/>
        <sz val="11"/>
        <color rgb="FF383B37"/>
        <rFont val="Arial Narrow"/>
        <family val="2"/>
      </rPr>
      <t>DISEÑO DEL PROCESO:</t>
    </r>
    <r>
      <rPr>
        <sz val="11"/>
        <color rgb="FF383B37"/>
        <rFont val="Arial Narrow"/>
        <family val="2"/>
      </rPr>
      <t xml:space="preserve"> claridad en la descripción del alcance y objetivo del proceso.</t>
    </r>
  </si>
  <si>
    <r>
      <rPr>
        <b/>
        <sz val="11"/>
        <color rgb="FF383B37"/>
        <rFont val="Arial Narrow"/>
        <family val="2"/>
      </rPr>
      <t xml:space="preserve">INTERACCIONES CON OTROS PROCESOS: </t>
    </r>
    <r>
      <rPr>
        <sz val="11"/>
        <color rgb="FF383B37"/>
        <rFont val="Arial Narrow"/>
        <family val="2"/>
      </rPr>
      <t>relación precisa con otros procesos en cuanto a insumos, proveedores, productos, usuarios o clientes.</t>
    </r>
  </si>
  <si>
    <r>
      <rPr>
        <b/>
        <sz val="11"/>
        <color rgb="FF383B37"/>
        <rFont val="Arial Narrow"/>
        <family val="2"/>
      </rPr>
      <t>TRANSVERSALIDAD:</t>
    </r>
    <r>
      <rPr>
        <sz val="11"/>
        <color rgb="FF383B37"/>
        <rFont val="Arial Narrow"/>
        <family val="2"/>
      </rPr>
      <t xml:space="preserve"> procesos que determinan lineamientos necesarios para el desarrollo de todos los procesos de la entidad.</t>
    </r>
  </si>
  <si>
    <r>
      <rPr>
        <b/>
        <sz val="11"/>
        <color rgb="FF383B37"/>
        <rFont val="Arial Narrow"/>
        <family val="2"/>
      </rPr>
      <t>PROCEDIMIENTOS ASOCIADOS</t>
    </r>
    <r>
      <rPr>
        <sz val="11"/>
        <color rgb="FF383B37"/>
        <rFont val="Arial Narrow"/>
        <family val="2"/>
      </rPr>
      <t>: pertinencia en los procedimientos que desarrollan los procesos.</t>
    </r>
  </si>
  <si>
    <r>
      <rPr>
        <b/>
        <sz val="11"/>
        <color rgb="FF383B37"/>
        <rFont val="Arial Narrow"/>
        <family val="2"/>
      </rPr>
      <t>RESPONSABLES DEL PROCESO:</t>
    </r>
    <r>
      <rPr>
        <sz val="11"/>
        <color rgb="FF383B37"/>
        <rFont val="Arial Narrow"/>
        <family val="2"/>
      </rPr>
      <t xml:space="preserve"> grado de autoridad y responsabilidad de los funcionarios frente al proceso.</t>
    </r>
  </si>
  <si>
    <r>
      <rPr>
        <b/>
        <sz val="11"/>
        <color theme="1"/>
        <rFont val="Arial Narrow"/>
        <family val="2"/>
      </rPr>
      <t>COMUNICACIÓN ENTRE LOS PROCESOS</t>
    </r>
    <r>
      <rPr>
        <sz val="11"/>
        <color theme="1"/>
        <rFont val="Arial Narrow"/>
        <family val="2"/>
      </rPr>
      <t>: efectividad en los flujos de información determinados en la interacción de los procesos.</t>
    </r>
  </si>
  <si>
    <r>
      <rPr>
        <b/>
        <sz val="11"/>
        <color theme="1"/>
        <rFont val="Arial Narrow"/>
        <family val="2"/>
      </rPr>
      <t>ACTIVOS DE SEGURIDAD DIGITAL DEL PROCESO</t>
    </r>
    <r>
      <rPr>
        <sz val="11"/>
        <color theme="1"/>
        <rFont val="Arial Narrow"/>
        <family val="2"/>
      </rPr>
      <t>: información, aplicaciones, hardware entre otros, que se deben proteger para garantizar el funcionamiento interno de cada proceso, como de cara al ciudadano. Ver conceptos básicos relacionados con el riesgo páginas 8 y 9.</t>
    </r>
  </si>
  <si>
    <t>RIESGO RESIDUAL</t>
  </si>
  <si>
    <t>PROBABILIDAD RESIDUAL</t>
  </si>
  <si>
    <t>IMPACTO RESIDUAL</t>
  </si>
  <si>
    <r>
      <t>RESPONSABLE</t>
    </r>
    <r>
      <rPr>
        <b/>
        <sz val="10"/>
        <color theme="1"/>
        <rFont val="Arial Narrow"/>
        <family val="2"/>
      </rPr>
      <t/>
    </r>
  </si>
  <si>
    <t>MAPA DE RIESGOS DE SEGURIDAD DE LA INFORMACIÓN</t>
  </si>
  <si>
    <t>"Para los riesgos de Seguridd de la Información, el análisis de impacto se realizará teniendo en cuenta  los niveles “Insignificante, Menor, moderado, mayor y catastrófico”, dado que estos riesgos siempre serán significativos.</t>
  </si>
  <si>
    <t>MATRICES PARA VALORACIÓN DEL IMPACTO Y PROBABILIDAD DEL RIESGO DE SEGURIDAD DE LA INFORMACIÓN</t>
  </si>
  <si>
    <t>Valoración del impacto del riesgo</t>
  </si>
  <si>
    <t>Insignificante</t>
  </si>
  <si>
    <t>Menor</t>
  </si>
  <si>
    <t>(CONSECUENCIAS) CUANTITATIVO</t>
  </si>
  <si>
    <t>(CONSECUENCIAS) CUALITATIVO</t>
  </si>
  <si>
    <t>Afectación ≥X% de la población. 
Afectación ≥X% del presupuesto anual de la entidad. 
Afectación muy grave del medio ambiente que requiere de ≥X años de recuperación</t>
  </si>
  <si>
    <t>Afectación ≥X% de la población. 
Afectación ≥X% del presupuesto anual de la entidad. 
Afectación leve del medio ambiente requiere de ≥X semanas de recuperación.</t>
  </si>
  <si>
    <t>Afectación ≥X% de la población. 
Afectación ≥X% del presupuesto anual de la entidad. 
Afectación leve del medio ambiente requiere de ≥X días de recuperación</t>
  </si>
  <si>
    <t>Afectación ≥X% de la población. 
Afectación ≥X% del presupuesto anual de la entidad. 
No hay afectación medioambiental.</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</si>
  <si>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</si>
  <si>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</si>
  <si>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</si>
  <si>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Sin afectación de la integridad. 
Sin afectación de la disponibilidad. 
Sin afectación de la confidencialidad.</t>
  </si>
  <si>
    <t>P1</t>
  </si>
  <si>
    <t>P2</t>
  </si>
  <si>
    <t>P3</t>
  </si>
  <si>
    <t>P4</t>
  </si>
  <si>
    <t>P5</t>
  </si>
  <si>
    <t>P6</t>
  </si>
  <si>
    <t>PROMEDIO</t>
  </si>
  <si>
    <t>TOTAL</t>
  </si>
  <si>
    <r>
      <rPr>
        <b/>
        <sz val="18"/>
        <color theme="1"/>
        <rFont val="Arial Narrow"/>
        <family val="2"/>
      </rPr>
      <t>ENTREVISTAS</t>
    </r>
    <r>
      <rPr>
        <sz val="10"/>
        <color theme="1"/>
        <rFont val="Arial Narrow"/>
        <family val="2"/>
      </rPr>
      <t xml:space="preserve">
</t>
    </r>
    <r>
      <rPr>
        <b/>
        <sz val="18"/>
        <color theme="1"/>
        <rFont val="Arial Narrow"/>
        <family val="2"/>
      </rPr>
      <t>P1…6:</t>
    </r>
    <r>
      <rPr>
        <sz val="10"/>
        <color theme="1"/>
        <rFont val="Arial Narrow"/>
        <family val="2"/>
      </rPr>
      <t xml:space="preserve"> # de participantes 
</t>
    </r>
    <r>
      <rPr>
        <b/>
        <sz val="18"/>
        <color theme="1"/>
        <rFont val="Arial Narrow"/>
        <family val="2"/>
      </rPr>
      <t>Total:</t>
    </r>
    <r>
      <rPr>
        <sz val="10"/>
        <color theme="1"/>
        <rFont val="Arial Narrow"/>
        <family val="2"/>
      </rPr>
      <t xml:space="preserve"> Total puntaje (suma de valoracion P1..6) 
</t>
    </r>
    <r>
      <rPr>
        <b/>
        <sz val="18"/>
        <color theme="1"/>
        <rFont val="Arial Narrow"/>
        <family val="2"/>
      </rPr>
      <t xml:space="preserve">Promedio: </t>
    </r>
    <r>
      <rPr>
        <sz val="10"/>
        <color theme="1"/>
        <rFont val="Arial Narrow"/>
        <family val="2"/>
      </rPr>
      <t>Promedio (Total dividido la cantidad de P1..6)</t>
    </r>
  </si>
  <si>
    <r>
      <rPr>
        <b/>
        <sz val="18"/>
        <color theme="1"/>
        <rFont val="Arial Narrow"/>
        <family val="2"/>
      </rPr>
      <t>PROBABILIDAD</t>
    </r>
    <r>
      <rPr>
        <sz val="14"/>
        <color theme="1"/>
        <rFont val="Arial Narrow"/>
        <family val="2"/>
      </rPr>
      <t xml:space="preserve">
</t>
    </r>
    <r>
      <rPr>
        <b/>
        <sz val="12"/>
        <color theme="1"/>
        <rFont val="Arial Narrow"/>
        <family val="2"/>
      </rPr>
      <t>CASI SEGURO (5):</t>
    </r>
    <r>
      <rPr>
        <sz val="12"/>
        <color theme="1"/>
        <rFont val="Arial Narrow"/>
        <family val="2"/>
      </rPr>
      <t xml:space="preserve"> Se espera que el evento ocurra en la mayoría de las circunstancias. (Frecuencia: más de 1 vez al año.)
</t>
    </r>
    <r>
      <rPr>
        <b/>
        <sz val="12"/>
        <color theme="1"/>
        <rFont val="Arial Narrow"/>
        <family val="2"/>
      </rPr>
      <t>PROBABLE (4):</t>
    </r>
    <r>
      <rPr>
        <sz val="12"/>
        <color theme="1"/>
        <rFont val="Arial Narrow"/>
        <family val="2"/>
      </rPr>
      <t xml:space="preserve"> Es viable que el evento ocurra en la mayoría de las circunstancias. (Frecuencia: Al menos 1 vez en el último año.)
</t>
    </r>
    <r>
      <rPr>
        <b/>
        <sz val="12"/>
        <color theme="1"/>
        <rFont val="Arial Narrow"/>
        <family val="2"/>
      </rPr>
      <t>POSIBLE (3):</t>
    </r>
    <r>
      <rPr>
        <sz val="12"/>
        <color theme="1"/>
        <rFont val="Arial Narrow"/>
        <family val="2"/>
      </rPr>
      <t xml:space="preserve"> El evento podrá ocurrir en algún momento. (Frecuencia: Al menos 1 vez en los últimos 2 años.)
</t>
    </r>
    <r>
      <rPr>
        <b/>
        <sz val="12"/>
        <color theme="1"/>
        <rFont val="Arial Narrow"/>
        <family val="2"/>
      </rPr>
      <t>IMPROBABLE (2):</t>
    </r>
    <r>
      <rPr>
        <sz val="12"/>
        <color theme="1"/>
        <rFont val="Arial Narrow"/>
        <family val="2"/>
      </rPr>
      <t xml:space="preserve"> El evento puede ocurrir en algún momento. (Frecuencia: Al menos 1 vez en los últimos 5 años.)
</t>
    </r>
    <r>
      <rPr>
        <b/>
        <sz val="12"/>
        <color theme="1"/>
        <rFont val="Arial Narrow"/>
        <family val="2"/>
      </rPr>
      <t>RARA VEZ (1):</t>
    </r>
    <r>
      <rPr>
        <sz val="12"/>
        <color theme="1"/>
        <rFont val="Arial Narrow"/>
        <family val="2"/>
      </rPr>
      <t xml:space="preserve"> El evento puede ocurrir solo en circunstancias excepcionales. (No se ha presentado en los últimos 5 años.)</t>
    </r>
  </si>
  <si>
    <t>Total (P)</t>
  </si>
  <si>
    <t>Afectación ≥X% de la población. 
Afectación ≥X% del presupuesto anual de la entidad. 
Afectación importante del medio ambiente que requiere de ≥X meses de recuperación</t>
  </si>
  <si>
    <r>
      <rPr>
        <b/>
        <sz val="18"/>
        <color theme="1"/>
        <rFont val="Arial Narrow"/>
        <family val="2"/>
      </rPr>
      <t>IMPACTO</t>
    </r>
    <r>
      <rPr>
        <sz val="11"/>
        <color theme="1"/>
        <rFont val="Arial Narrow"/>
        <family val="2"/>
      </rPr>
      <t xml:space="preserve">
</t>
    </r>
    <r>
      <rPr>
        <b/>
        <sz val="12"/>
        <color theme="1"/>
        <rFont val="Arial Narrow"/>
        <family val="2"/>
      </rPr>
      <t xml:space="preserve">Catastrófico (5):  </t>
    </r>
    <r>
      <rPr>
        <sz val="12"/>
        <color theme="1"/>
        <rFont val="Arial Narrow"/>
        <family val="2"/>
      </rPr>
      <t xml:space="preserve">Afectación =X% de la población. 
Afectación =X% del presupuesto anual de la entidad. 
Afectación  muy grave del medio ambiente que requiere de =X meses de recuperación.
Con afectación  muy grave  de la integridad, disponibilidad y confidencialidad.
</t>
    </r>
    <r>
      <rPr>
        <b/>
        <sz val="12"/>
        <color theme="1"/>
        <rFont val="Arial Narrow"/>
        <family val="2"/>
      </rPr>
      <t>Mayor (4):</t>
    </r>
    <r>
      <rPr>
        <sz val="12"/>
        <color theme="1"/>
        <rFont val="Arial Narrow"/>
        <family val="2"/>
      </rPr>
      <t xml:space="preserve">Afectación =X% de la población. 
Afectación =X% del presupuesto anual de la entidad. 
Afectación importante del medio ambiente que requiere de =X meses de recuperación.
Con afectación grave  de la integridad, disponibilidad y confidencialidad.
</t>
    </r>
    <r>
      <rPr>
        <b/>
        <sz val="12"/>
        <color theme="1"/>
        <rFont val="Arial Narrow"/>
        <family val="2"/>
      </rPr>
      <t>Moderado (3):</t>
    </r>
    <r>
      <rPr>
        <sz val="12"/>
        <color theme="1"/>
        <rFont val="Arial Narrow"/>
        <family val="2"/>
      </rPr>
      <t xml:space="preserve">Afectación =X% de la población. 
Afectación =X% del presupuesto anual de la entidad. 
Afectación leve del medio ambiente requiere de =X semanas de recuperación.
Con afectación moderada  de la integridad, disponibilidad y confidencialidad.
</t>
    </r>
    <r>
      <rPr>
        <b/>
        <sz val="12"/>
        <color theme="1"/>
        <rFont val="Arial Narrow"/>
        <family val="2"/>
      </rPr>
      <t>Menor (2):</t>
    </r>
    <r>
      <rPr>
        <sz val="12"/>
        <color theme="1"/>
        <rFont val="Arial Narrow"/>
        <family val="2"/>
      </rPr>
      <t xml:space="preserve">Afectación =X% de la población. 
Afectación =X% del presupuesto anual de la entidad. 
Afectación leve del medio ambiente requiere de =X días de recuperación
Sin afectación de la integridad, disponibilidad y confidencialidad.
</t>
    </r>
    <r>
      <rPr>
        <b/>
        <sz val="12"/>
        <color theme="1"/>
        <rFont val="Arial Narrow"/>
        <family val="2"/>
      </rPr>
      <t>Insignificante (1):</t>
    </r>
    <r>
      <rPr>
        <sz val="12"/>
        <color theme="1"/>
        <rFont val="Arial Narrow"/>
        <family val="2"/>
      </rPr>
      <t>Afectación =X% de la población. 
Afectación =X% del presupuesto anual de la entidad. 
No hay afectación medioambiental.
Sin afectación de la integridad, disponibilidad y confidencialidad.</t>
    </r>
  </si>
  <si>
    <t>La alta dirección de la Agencia Nacional de Tierras está comprometida con el manejo y gestion de la informacion, buscando garantizar la confidencialidad, integridar y disponibilidad de la mismas, realizando de acciones de control, seguimiento y monitoreo necesarias, para mitigar los eventos de riesgos que puedan impedir el cumplimiento de la misión y objetivos institucionales.</t>
  </si>
  <si>
    <t>Para el caso específico de los riesgos de seguridad de la información, es necesario identificar las debilidades (Vulnerabilidades) y las amenazas (Factores internos y Externos) que pueden influir en los procesos y procedimientos que generen una mayor vulnerabilidad frente a riesgos. La opción de manejo para el tratamiento a este tipo de riesgos se identifica únicamente para evitar y en caso de materialización se deben tomar las acciones correctivas.</t>
  </si>
  <si>
    <t>La metodología a utilizar en la administración de riesgos de seguridad de la información es la emitida por la Función Publica – “Guía para la administración del riesgo y el diseño de controles en entidades públicas” Versión 4 de 2018 .</t>
  </si>
  <si>
    <t>La presente política tiene como finalidad establecer los lineamientos para la administración del riesgo en la Entidad, a partir de los cuales se definirán los procedimientos, mecanismos de verificación y evaluación encaminados a la búsqueda de la eficiencia y eficacia de los procesos.</t>
  </si>
  <si>
    <t>1. Las determinaciones que en temas de tierra viene tomando el Nuevo Gobierno Nacional, de alguna manera afectan positiva o negativamente el accionar de la ANT
2. Las posiciones asumidas por el Nuevo Gobierno Nacional respecto al Proceso de Paz, en temas de tierras (Punto 1 del Acuerdo de la Habana)
3. Las marcadas diferencias, de tipo ideológico, entre los integrantes del Congreso de la República, en temas de tierras
4. Ingerencia de grupos económicos (gremios, etc.) en las determinaciones que en materia de tierras y de reforma agraria, deba tomar las autoridades legislativas
5. Influencia de actores externos (políticos, gremios) en las determinaciones de la Entidad</t>
  </si>
  <si>
    <t>1. La limitación se recursos financieros, por parte del Gobierno Nacional, para compras de predios para atender la alta demenda de tierras de las comunidades rurales
2. Lo costoso que resulta la visita a gran parte del territorio nacional para hacer presencia institucional (distancias, topografías, medios de transporte, etc)
3. Concentración en la ejecución de recursos, en ciertas regiones del País, para adjudicación de tierras y proyectos productivos.
4. Influencia de actores externos (políticos, gremios) en la determinación de recursos para la Entidad</t>
  </si>
  <si>
    <t>1. Las políticas con Enfoque Diferencial definidas por el Estado que influencian la actuación de la Entidad
2. Las exigencias de los grupos étnicos y comunidades campesinas en matertia de adjudicación de tierras
3. El paro indefinido decretado por las cuomunidades indígenas del departamento del Cauca, motivado por adjudicación de tierras, proyectos productivos, etc.
4. Las movilizaciones campesinas de tipo reivindicativas en materia de tierras y proyectos productivos</t>
  </si>
  <si>
    <t>1. Grandes avances tecnológicos existentes en el mercado para asuntos relacionados con mediciones y demas, en materia rural
2. Las normas que en materia de avance digital ha venido implementando el Gobierno Nacional, que han favorecido al sector rural colombiano</t>
  </si>
  <si>
    <t>1. Las políticas y normas sobre cambios de uso o usos indebidos a los suelos rurales
2. Las frecuentes afectaciones al suelo rural por la mineria ilegal y cultivos ilícitos.
3. La aplicación de fungicidas y herbicidas en fumigaciones, sean de tipo legal (prevención de siembras ilicitas) o ilegal (para siembras de cultivos ilícitos), que afectan negativamente el suelo rural.</t>
  </si>
  <si>
    <t>1. Las limitaciones, que de tipo legal, existen relaciondos con los usos del suelo rural.
2. Los frecuentes cambios normativos, en materia de desarrollo rural y de refoma agraria.
3. Prevalencia de intereses personales o de pequeños grupos económicos en materia de legislación rural.</t>
  </si>
  <si>
    <t>1. La limitación se recursos financieros para compras de predios para atender la alta demenda de tierras de las comunidades rurales.
2. Lo costoso que resulta la visita a gran parte del territorio nacional para hacer presencia institucional (distancias, topograficas, transporte, etc).
3. Limitación de recursos para tener mayor presencia institucional en las regiones.</t>
  </si>
  <si>
    <t>1. Subutilización de funcionarios con grandes experiencias y competencias en temas rurales 
2. Contratación de personal sin las calidades y cualidades profesionales para la atención del sector rural
3. Inadecuada distribución de funcionarios, en las dependencias, contratistas y planta, según competencias
4. Inducción y reinducción a funcionarios en conocimientos del funcionamiento general de la ANT
5. Subgetividad en matertia de toma de decisiones por los funcionarios</t>
  </si>
  <si>
    <t>1. Mapa de procesos y procedimientos institucional bien estructurados
2. Dispersión entre dependencias en las toma de decisiones, en materia de procesos y procedimientos
3. Subgetividad en matertia de toma de decisiones, tanto de directivos, como de funcionarios
4. Inducción y reinducción a funcionarios en conocimientos del funcionamiento general de la ANT y sus procesos y procedimeintos</t>
  </si>
  <si>
    <t>1. Se cuenta con plataformas tecnológicas, ágiles y de facil acceso, al servicio de los pobladores rurales (FISO) y grupos de interés
2. Por la escasa presencia institucional en las regiones se subutiliza las bondades de la plaforma tecnológica, ante las limitaciones de los pobladores rurales en materia de uso de las TICs
3. A pesar de contar con las tecnologías no hay unificación de los datos de avances en la gestión institucional entre dependencias.
4. Escasa coordinación, entre dependecias, para el mejor aprovechamiento de las tecnologías existentes en la Entidad</t>
  </si>
  <si>
    <t>1. La ANT cuenta con una serie de documentos que definen su estructura legal, contexto y actuación a corto, mediano y largo plazo
2. Sus planes, programas y proyectos son revisados y ajustados con frecuencia, acordes con las exigencias del contexto, sea éste interno o externo
3. Su actuación está orientada a responder las exigencias de los Planes de Desarrollo Nacional, las normatividades de Sector Agricultura, y su propia estructura, misión y visión.
4. A pesar de que la Entidad se encuentra bien constituida estratégicamente, falta mayor dinámica en su implementación.
5. Los equipos de trabajo internos, en muchas ocasiones no se coordinan entre si en su desempeño institucional
6. Escasa coordinación, entre dependecias, para el logro de los objetivos de planes, programas y proyectos.</t>
  </si>
  <si>
    <t>1. Existencia de varios canales informativos y de comunicación internos que se actualizan con frecuencia
2. A pesar de la existencia de canales informativos y de comunicación internos, la información interna no es fluida
3. Escasa o baja presencia de funcionarios en jornadas de capacitación, como en eventos masavios que se programan
4. Poca o baja coordinación, entre dependencias, para una comunicación ágil y fluida
5. Se generen nuevas o mucho más ágiles estrategias de comunicación e información</t>
  </si>
  <si>
    <r>
      <t xml:space="preserve">DESCRIPCIÓN DEL RIESGO
¿QUÉ PUEDE SUCEDER?
</t>
    </r>
    <r>
      <rPr>
        <sz val="11"/>
        <color theme="1"/>
        <rFont val="Arial Narrow"/>
        <family val="2"/>
      </rPr>
      <t>Identificar la afectación del cumplimiento del objetivo estratégico o del proceso según sea el caso.</t>
    </r>
  </si>
  <si>
    <r>
      <rPr>
        <b/>
        <sz val="11"/>
        <color theme="1"/>
        <rFont val="Arial Narrow"/>
        <family val="2"/>
      </rPr>
      <t xml:space="preserve">CAUSAS
¿CÓMO O POR QUÉ PUEDE SUCEDER? </t>
    </r>
    <r>
      <rPr>
        <sz val="11"/>
        <color theme="1"/>
        <rFont val="Arial Narrow"/>
        <family val="2"/>
      </rPr>
      <t xml:space="preserve">
Establecer las causas a partir de los factores determinados en el contexto.</t>
    </r>
  </si>
  <si>
    <r>
      <t xml:space="preserve">CONSECUENCIAS
¿QUÉ CONSECUENCIAS TENDRÍA SU MATERIALIZACIÓN?
</t>
    </r>
    <r>
      <rPr>
        <sz val="11"/>
        <color theme="1"/>
        <rFont val="Arial Narrow"/>
        <family val="2"/>
      </rPr>
      <t>Determinar los posibles efectos por la materialización del riesgo</t>
    </r>
  </si>
  <si>
    <t>Suma de Puntos</t>
  </si>
  <si>
    <r>
      <rPr>
        <b/>
        <sz val="18"/>
        <color theme="1"/>
        <rFont val="Arial Narrow"/>
        <family val="2"/>
      </rPr>
      <t>ENTREVISTAS</t>
    </r>
    <r>
      <rPr>
        <sz val="10"/>
        <color theme="1"/>
        <rFont val="Arial Narrow"/>
        <family val="2"/>
      </rPr>
      <t xml:space="preserve">
</t>
    </r>
    <r>
      <rPr>
        <b/>
        <sz val="18"/>
        <color theme="1"/>
        <rFont val="Arial Narrow"/>
        <family val="2"/>
      </rPr>
      <t>P1…6:</t>
    </r>
    <r>
      <rPr>
        <sz val="10"/>
        <color theme="1"/>
        <rFont val="Arial Narrow"/>
        <family val="2"/>
      </rPr>
      <t xml:space="preserve"> # de participantes 
</t>
    </r>
    <r>
      <rPr>
        <b/>
        <sz val="18"/>
        <color theme="1"/>
        <rFont val="Arial Narrow"/>
        <family val="2"/>
      </rPr>
      <t>Total:</t>
    </r>
    <r>
      <rPr>
        <sz val="10"/>
        <color theme="1"/>
        <rFont val="Arial Narrow"/>
        <family val="2"/>
      </rPr>
      <t xml:space="preserve"> Total puntaje (suma de valoracion P1..6) 
</t>
    </r>
    <r>
      <rPr>
        <b/>
        <sz val="18"/>
        <color theme="1"/>
        <rFont val="Arial Narrow"/>
        <family val="2"/>
      </rPr>
      <t xml:space="preserve">Promedio: </t>
    </r>
    <r>
      <rPr>
        <sz val="10"/>
        <color theme="1"/>
        <rFont val="Arial Narrow"/>
        <family val="2"/>
      </rPr>
      <t>Promedio (Suma de puntos dividido la Total (P) de P1..6)</t>
    </r>
  </si>
  <si>
    <t>EXTREMO</t>
  </si>
  <si>
    <t>ALTO</t>
  </si>
  <si>
    <t>MODERADO</t>
  </si>
  <si>
    <t>BAJO</t>
  </si>
  <si>
    <t>Casi Seguro</t>
  </si>
  <si>
    <t>NUMERO (CONTROLES AYUDAN A DISMINUIR LA PROBABILIDAD)</t>
  </si>
  <si>
    <t>NUMERO(IMPACTO RESIDUAL)</t>
  </si>
  <si>
    <t>NUMERO (CONTROLES AYUDAN A DISMINUIR EL IMPACTO)</t>
  </si>
  <si>
    <t>NUMERO (PROBABILIDAD RESIDUAL)</t>
  </si>
  <si>
    <t>Gestión  de la información</t>
  </si>
  <si>
    <t>Subdirección del Sistemas de Información de Tierras</t>
  </si>
  <si>
    <t>Perdida de disponibilidad de sistemas de información y servicios TIC</t>
  </si>
  <si>
    <t>Ausencia de planes de continuidad y recuperación antes desastres aprobados, verificados y probados</t>
  </si>
  <si>
    <t>En la operación diaria del proceso</t>
  </si>
  <si>
    <t>Perdida de capacidad operativa para cumplir las obligaciones misionales
Aumento de quejas por parte del ciudadano
Perdida de confianza del ciudad en la disponilidad de servicios institucionales
Requerimientos de planes de mejoramiento por entes de control
Incumplimiento de metas de e indicadores de prestación de servicios TIC</t>
  </si>
  <si>
    <t>Acceso no autorizado a sistemas de información</t>
  </si>
  <si>
    <t>Falta de esquemas unificados de gestión de cuentas de usuario, autorización de acceso a sistemas de información
Ausencia de mecanismos de control de auditoria sobre la creación de cuentas de usuarios en todos los sistemas de información.
Ausencia de prácticas de auditoria sobre roles y privilegios asignados a las cuentas de usuario en los sistemas de información
Uso de diversos métodos de autenticación no unificados por parte de sistemas de información</t>
  </si>
  <si>
    <t>Perdida potencial de confidencialidad de la información  almacenada en sistemas de información
Potenciales hallazgos de auditoria y solicitud de planes de mejoramiento de entes de control en cuanto a gestión de cuentas de usuario
Posibles incidentes de seguridad generados por colaboradores descontentos con accesos no revocados en los sistemas de información</t>
  </si>
  <si>
    <t>Inadecuado manejo de incidentes de seguridad y ciberincidentes</t>
  </si>
  <si>
    <t>Ausencia de procedimientos formalizados de gestión de incidentes de seguridad de la información
Ausencia de personal con conocimientos en gestión de incidentes y ciberincidentes de seguridad.</t>
  </si>
  <si>
    <t>Incapacidad para mantener evidencias de incidentes de seguridad de la información.
Errores potenciales en resolución de incidentes de seguridad
Imposibilidad de seguir acciones legales ante evidencias de delitos informáticos</t>
  </si>
  <si>
    <t>Gestión de la información</t>
  </si>
  <si>
    <t xml:space="preserve">Vulnerabilidades no detectadas en el software desarrollado o recibido para gestión </t>
  </si>
  <si>
    <t>Debilidades en la aplicación de buenas prácticas para desarrollo seguro
Falta de unificación en los mecanismos de control de código fuente de las aplicaciones
Ausencia de estándares para pruebas de seguridad durante el desarrollo del software
Vulnerabilidades no detectadas en código fuente recibido de otras entidades</t>
  </si>
  <si>
    <t>Potencial perdida de confidencialidad o integridad de la información gestionada por los sistemas de información con fallas
Hallazgos de entes de control sobre el proceso de desarrollo de software
Perdida de confianza institucional en la calidad del software desarrollado
Incidentes informáticos</t>
  </si>
  <si>
    <t>1 vez al año</t>
  </si>
  <si>
    <t>Semestral</t>
  </si>
  <si>
    <t>Seguridad de la Información</t>
  </si>
  <si>
    <t>Reducir la cantidad de incidentes en los sistemas de información</t>
  </si>
  <si>
    <t>Depurar los usuarios que tienen acceso a los sistemas de información de la ANT</t>
  </si>
  <si>
    <t>Construir el Plan de recuperación ante desastres</t>
  </si>
  <si>
    <t>Evaluar el software y el hardware de la ANT en busca de vulnerabilidades de seguridad.</t>
  </si>
  <si>
    <t>Evaluación y ejecución de cambios y correcciones sobre el software que presente fallas,
Aplicación de controles compensatorios sobre los riesgos identificados en el código fuente: ajuste de permisos de acceso, segmentación de redes para limitar acceso a usuarios no autorizados, elaboración de instrucciones detalladas de uso sobre el software para prevenir el abuso de las funciones identificadas con vulnerabilidades</t>
  </si>
  <si>
    <t>Construir un documento que sirva de guía para la gestión de incidentes de seguridad de la información.</t>
  </si>
  <si>
    <t>Construir un plan de recuperación ante desastre y un plan de continuidad del negocio.</t>
  </si>
  <si>
    <t>Un documento denominado plan de recuperación ante desastre y un documento denominado plan de continuidad del negocio.</t>
  </si>
  <si>
    <t>Listado actualizado de la depuración de usuarios o colaboradores de la ANT vigencia 2019</t>
  </si>
  <si>
    <t xml:space="preserve">GESTIÓN DE RIESGOS Y OPORTUNIDADES </t>
  </si>
  <si>
    <t>DIRECCIONAMIENTO ESTRATEGICO</t>
  </si>
  <si>
    <t>MAPA DE RIESGOS DE GESTIÓN</t>
  </si>
  <si>
    <t>DEST-F-001</t>
  </si>
  <si>
    <t>DIRECCIONAMIENTO ESTRATÉGICO</t>
  </si>
  <si>
    <t>ANEXO 1 - Solicitud de modificaciones al Mapa de Riesgos de Gestión</t>
  </si>
  <si>
    <t>"A continuación se describen los principales criterios técnicos para generar conceptos de no admisión a las solicitudes de modificación:
1. Que la actividad a modificar se encuentre vencida o en curso de ejecución.
2. Que no cumpla los criterios definidos en la Guía para la administración del riesgo y el diseño de controles en entidades públicas versión 4.
3. Que desconozca las disposiciones normativas vigentes
4. Que no contribuya a la detección, prevención y mitigación del riesgo"</t>
  </si>
  <si>
    <t>DEPENDENCIA SOLICITANTE</t>
  </si>
  <si>
    <t>TIPO DE SOLICITUD</t>
  </si>
  <si>
    <t>SOLICITUD</t>
  </si>
  <si>
    <t>JUSTIFICACIÓN</t>
  </si>
  <si>
    <t>CONCEPTO OFICINA DE PLANEACIÓN</t>
  </si>
  <si>
    <t>NO</t>
  </si>
  <si>
    <t>SI</t>
  </si>
  <si>
    <t>Fecha fin</t>
  </si>
  <si>
    <t>Fecha Inicio</t>
  </si>
  <si>
    <t xml:space="preserve">Nueva Acción Preventiva </t>
  </si>
  <si>
    <t>¿Se mantiene probabilidad residual?</t>
  </si>
  <si>
    <t>Evidencia-Registro  de Acción de contingencia implementada</t>
  </si>
  <si>
    <t>Acciones de contingencia implementadas ante riesgo materializado</t>
  </si>
  <si>
    <t>Indicador de materialización</t>
  </si>
  <si>
    <t>Número de materializaciones en periodo reportado</t>
  </si>
  <si>
    <t>¿Se materializó en el periodo reportado?</t>
  </si>
  <si>
    <t>Riesgo
No.</t>
  </si>
  <si>
    <t>Proceso</t>
  </si>
  <si>
    <t>PLAN DE MEJORAMIENTO</t>
  </si>
  <si>
    <t>PLAN DE CONTINGENCIA IMPLEMENTADO</t>
  </si>
  <si>
    <t>ANEXO 2 - REPORTE DE MATERIALIZACIÓN DE RIESGOS DE GESTIÓN</t>
  </si>
  <si>
    <t>FECHA</t>
  </si>
  <si>
    <t>VERSIÓN</t>
  </si>
  <si>
    <t>ANEXO 3 - REPORTE DESEMPEÑO ACCIONES PREVENTIVAS</t>
  </si>
  <si>
    <t>RIESGO</t>
  </si>
  <si>
    <t>ACCIONES PREVENTIVAS PROGRAMADAS</t>
  </si>
  <si>
    <t>REPORTE DE RESULTADOS</t>
  </si>
  <si>
    <t>Descripción del Riesgo</t>
  </si>
  <si>
    <t>Cantidad programada</t>
  </si>
  <si>
    <t>Cantidad lograda en periodo reportado</t>
  </si>
  <si>
    <t>Detalle del logro en los meses</t>
  </si>
  <si>
    <t>Cantidad acumulada año</t>
  </si>
  <si>
    <t>Evidencia del resultado alcanzado</t>
  </si>
  <si>
    <t>Observaciones</t>
  </si>
  <si>
    <t>P.1.2</t>
  </si>
  <si>
    <t>P.1.3</t>
  </si>
  <si>
    <t>P.2.2</t>
  </si>
  <si>
    <t>P.2.3</t>
  </si>
  <si>
    <t>P.3.2</t>
  </si>
  <si>
    <t>P.3.3</t>
  </si>
  <si>
    <t>P.4.2</t>
  </si>
  <si>
    <t>P.4.3</t>
  </si>
  <si>
    <t>P.5.1</t>
  </si>
  <si>
    <t>P.5.2</t>
  </si>
  <si>
    <t>P.5.3</t>
  </si>
  <si>
    <t>P.6.1</t>
  </si>
  <si>
    <t>P.6.2</t>
  </si>
  <si>
    <t>P.6.3</t>
  </si>
  <si>
    <t>P.7.1</t>
  </si>
  <si>
    <t>P.7.2</t>
  </si>
  <si>
    <t>P.7.3</t>
  </si>
  <si>
    <t>P.8.1</t>
  </si>
  <si>
    <t>P.8.2</t>
  </si>
  <si>
    <t>P.8.3</t>
  </si>
  <si>
    <t>P.9.1</t>
  </si>
  <si>
    <t>P.9.2</t>
  </si>
  <si>
    <t>P.9.3</t>
  </si>
  <si>
    <t>P.10.1</t>
  </si>
  <si>
    <t>P.10.2</t>
  </si>
  <si>
    <t>P.10.3</t>
  </si>
  <si>
    <t>P.11.1</t>
  </si>
  <si>
    <t>P.11.2</t>
  </si>
  <si>
    <t>P.11.3</t>
  </si>
  <si>
    <t>P.12.1</t>
  </si>
  <si>
    <t>P.12.2</t>
  </si>
  <si>
    <t>P.12.3</t>
  </si>
  <si>
    <t>P.13.1</t>
  </si>
  <si>
    <t>P.13.2</t>
  </si>
  <si>
    <t>P.13.3</t>
  </si>
  <si>
    <t>P.14.1</t>
  </si>
  <si>
    <t>P.14.2</t>
  </si>
  <si>
    <t>P.14.3</t>
  </si>
  <si>
    <t>P.15.1</t>
  </si>
  <si>
    <t>P.15.2</t>
  </si>
  <si>
    <t>P.15.3</t>
  </si>
  <si>
    <t>P.16.1</t>
  </si>
  <si>
    <t>P.16.2</t>
  </si>
  <si>
    <t>P.16.3</t>
  </si>
  <si>
    <t>P.17.1</t>
  </si>
  <si>
    <t>P.17.2</t>
  </si>
  <si>
    <t>P.17.3</t>
  </si>
  <si>
    <t>P.18.1</t>
  </si>
  <si>
    <t>P.18.2</t>
  </si>
  <si>
    <t>P.18.3</t>
  </si>
  <si>
    <t>P.19.1</t>
  </si>
  <si>
    <t>P.19.2</t>
  </si>
  <si>
    <t>P.19.3</t>
  </si>
  <si>
    <t>P.20.1</t>
  </si>
  <si>
    <t>P.20.2</t>
  </si>
  <si>
    <t>P.20.3</t>
  </si>
  <si>
    <t>P.21.1</t>
  </si>
  <si>
    <t>P.21.2</t>
  </si>
  <si>
    <t>P.21.3</t>
  </si>
  <si>
    <t>P.22.1</t>
  </si>
  <si>
    <t>P.22.2</t>
  </si>
  <si>
    <t>P.22.3</t>
  </si>
  <si>
    <t>P.23.1</t>
  </si>
  <si>
    <t>P.23.2</t>
  </si>
  <si>
    <t>P.23.3</t>
  </si>
  <si>
    <t>P.24.1</t>
  </si>
  <si>
    <t>P.24.2</t>
  </si>
  <si>
    <t>P.24.3</t>
  </si>
  <si>
    <t>P.25.1</t>
  </si>
  <si>
    <t>P.25.2</t>
  </si>
  <si>
    <t>P.25.3</t>
  </si>
  <si>
    <t>P.26.1</t>
  </si>
  <si>
    <t>P.26.2</t>
  </si>
  <si>
    <t>P.26.3</t>
  </si>
  <si>
    <t>P.27.1</t>
  </si>
  <si>
    <t>P.27.2</t>
  </si>
  <si>
    <t>P.27.3</t>
  </si>
  <si>
    <t>P.28.1</t>
  </si>
  <si>
    <t>P.28.2</t>
  </si>
  <si>
    <t>P.28.3</t>
  </si>
  <si>
    <t>P.29.1</t>
  </si>
  <si>
    <t>P.29.2</t>
  </si>
  <si>
    <t>P.29.3</t>
  </si>
  <si>
    <t>P.30.1</t>
  </si>
  <si>
    <t>P.30.2</t>
  </si>
  <si>
    <t>P.30.3</t>
  </si>
  <si>
    <t>P.31.1</t>
  </si>
  <si>
    <t>P.31.2</t>
  </si>
  <si>
    <t>P.31.3</t>
  </si>
  <si>
    <t>P.32.1</t>
  </si>
  <si>
    <t>P.32.2</t>
  </si>
  <si>
    <t>P.32.3</t>
  </si>
  <si>
    <t>P.33.1</t>
  </si>
  <si>
    <t>P.33.2</t>
  </si>
  <si>
    <t>P.33.3</t>
  </si>
  <si>
    <t>P.34.1</t>
  </si>
  <si>
    <t>P.34.2</t>
  </si>
  <si>
    <t>P.34.3</t>
  </si>
  <si>
    <t>P.35.1</t>
  </si>
  <si>
    <t>P.35.2</t>
  </si>
  <si>
    <t>P.35.3</t>
  </si>
  <si>
    <t>P.36.1</t>
  </si>
  <si>
    <t>P.36.2</t>
  </si>
  <si>
    <t>P.36.3</t>
  </si>
  <si>
    <t>P.37.1</t>
  </si>
  <si>
    <t>P.37.2</t>
  </si>
  <si>
    <t>P.37.3</t>
  </si>
  <si>
    <t>P.38.1</t>
  </si>
  <si>
    <t>P.38.2</t>
  </si>
  <si>
    <t>P.38.3</t>
  </si>
  <si>
    <t>P.39.1</t>
  </si>
  <si>
    <t>P.39.2</t>
  </si>
  <si>
    <t>P.39.3</t>
  </si>
  <si>
    <t>P.40.1</t>
  </si>
  <si>
    <t>P.40.2</t>
  </si>
  <si>
    <t>P.40.3</t>
  </si>
  <si>
    <t>P.41.1</t>
  </si>
  <si>
    <t>P.41.2</t>
  </si>
  <si>
    <t>P.41.3</t>
  </si>
  <si>
    <t>P.42.1</t>
  </si>
  <si>
    <t>P.42.2</t>
  </si>
  <si>
    <t>P.42.3</t>
  </si>
  <si>
    <t>P.43.1</t>
  </si>
  <si>
    <t>P.43.2</t>
  </si>
  <si>
    <t>P.43.3</t>
  </si>
  <si>
    <t>P.44.1</t>
  </si>
  <si>
    <t>P.44.2</t>
  </si>
  <si>
    <t>P.44.3</t>
  </si>
  <si>
    <t>P.45.1</t>
  </si>
  <si>
    <t>P.45.2</t>
  </si>
  <si>
    <t>P.45.3</t>
  </si>
  <si>
    <t>P.46.1</t>
  </si>
  <si>
    <t>P.46.2</t>
  </si>
  <si>
    <t>P.46.3</t>
  </si>
  <si>
    <t>P.47.1</t>
  </si>
  <si>
    <t>P.47.2</t>
  </si>
  <si>
    <t>P.47.3</t>
  </si>
  <si>
    <t>P.48.1</t>
  </si>
  <si>
    <t>P.48.2</t>
  </si>
  <si>
    <t>P.48.3</t>
  </si>
  <si>
    <t>P.49.1</t>
  </si>
  <si>
    <t>P.49.2</t>
  </si>
  <si>
    <t>P.49.3</t>
  </si>
  <si>
    <t>P.50.1</t>
  </si>
  <si>
    <t>P.50.2</t>
  </si>
  <si>
    <t>P.50.3</t>
  </si>
  <si>
    <t>P.51.1</t>
  </si>
  <si>
    <t>P.51.2</t>
  </si>
  <si>
    <t>P.51.3</t>
  </si>
  <si>
    <t>P.52.1</t>
  </si>
  <si>
    <t>P.52.2</t>
  </si>
  <si>
    <t>P.52.3</t>
  </si>
  <si>
    <t>P.53.1</t>
  </si>
  <si>
    <t>P.53.2</t>
  </si>
  <si>
    <t>P.53.3</t>
  </si>
  <si>
    <t>P.54.1</t>
  </si>
  <si>
    <t>P.54.2</t>
  </si>
  <si>
    <t>P.54.3</t>
  </si>
  <si>
    <t>P.55.1</t>
  </si>
  <si>
    <t>P.55.2</t>
  </si>
  <si>
    <t>P.55.3</t>
  </si>
  <si>
    <t>P.56.1</t>
  </si>
  <si>
    <t>P.56.2</t>
  </si>
  <si>
    <t>P.56.3</t>
  </si>
  <si>
    <t>P.57.1</t>
  </si>
  <si>
    <t>P.57.2</t>
  </si>
  <si>
    <t>P.57.3</t>
  </si>
  <si>
    <t>P.58.1</t>
  </si>
  <si>
    <t>P.58.2</t>
  </si>
  <si>
    <t>P.58.3</t>
  </si>
  <si>
    <t>P.59.1</t>
  </si>
  <si>
    <t>P.59.2</t>
  </si>
  <si>
    <t>P.59.3</t>
  </si>
  <si>
    <t>P.60.1</t>
  </si>
  <si>
    <t>P.60.2</t>
  </si>
  <si>
    <t>P.60.3</t>
  </si>
  <si>
    <t>P.61.1</t>
  </si>
  <si>
    <t>P.61.2</t>
  </si>
  <si>
    <t>P.61.3</t>
  </si>
  <si>
    <t>P.62.1</t>
  </si>
  <si>
    <t>P.62.2</t>
  </si>
  <si>
    <t>P.62.3</t>
  </si>
  <si>
    <t>P.63.1</t>
  </si>
  <si>
    <t>P.63.2</t>
  </si>
  <si>
    <t>P.63.3</t>
  </si>
  <si>
    <t>P.64.1</t>
  </si>
  <si>
    <t>P.64.2</t>
  </si>
  <si>
    <t>P.64.3</t>
  </si>
  <si>
    <t>P.65.1</t>
  </si>
  <si>
    <t>P.65.2</t>
  </si>
  <si>
    <t>P.65.3</t>
  </si>
  <si>
    <t>P.66.1</t>
  </si>
  <si>
    <t>P.66.2</t>
  </si>
  <si>
    <t>P.66.3</t>
  </si>
  <si>
    <t>P.67.1</t>
  </si>
  <si>
    <t>P.67.2</t>
  </si>
  <si>
    <t>P.67.3</t>
  </si>
  <si>
    <t>P.68.1</t>
  </si>
  <si>
    <t>P.68.2</t>
  </si>
  <si>
    <t>P.68.3</t>
  </si>
  <si>
    <t>P.69.1</t>
  </si>
  <si>
    <t>P.69.2</t>
  </si>
  <si>
    <t>P.69.3</t>
  </si>
  <si>
    <t>P.70.1</t>
  </si>
  <si>
    <t>P.70.2</t>
  </si>
  <si>
    <t>P.70.3</t>
  </si>
  <si>
    <t>P.71.1</t>
  </si>
  <si>
    <t>P.71.2</t>
  </si>
  <si>
    <t>P.71.3</t>
  </si>
  <si>
    <t>P.72.1</t>
  </si>
  <si>
    <t>P.72.2</t>
  </si>
  <si>
    <t>P.72.3</t>
  </si>
  <si>
    <t>P.73.1</t>
  </si>
  <si>
    <t>P.73.2</t>
  </si>
  <si>
    <t>P.73.3</t>
  </si>
  <si>
    <t>P.74.1</t>
  </si>
  <si>
    <t>P.74.2</t>
  </si>
  <si>
    <t>P.74.3</t>
  </si>
  <si>
    <t>P.75.1</t>
  </si>
  <si>
    <t>P.75.2</t>
  </si>
  <si>
    <t>P.75.3</t>
  </si>
  <si>
    <t>P.76.1</t>
  </si>
  <si>
    <t>P.76.2</t>
  </si>
  <si>
    <t>P.76.3</t>
  </si>
  <si>
    <t>P.77.1</t>
  </si>
  <si>
    <t>P.77.2</t>
  </si>
  <si>
    <t>P.77.3</t>
  </si>
  <si>
    <t>FORMA</t>
  </si>
  <si>
    <t>CÓDIGO</t>
  </si>
  <si>
    <t xml:space="preserve">ACTIVIDAD </t>
  </si>
  <si>
    <t>ANEXO 4 - INFORME DE MONITOREO AL MAPA DE RIESGOS DE GESTIÓN</t>
  </si>
  <si>
    <t>Fecha del informe</t>
  </si>
  <si>
    <t>Periodo monitoreado</t>
  </si>
  <si>
    <t>Proceso monitoreado</t>
  </si>
  <si>
    <t>Alcance del monitoreo</t>
  </si>
  <si>
    <t>Análisis de factores externos e internos</t>
  </si>
  <si>
    <t>Análisis de Objetivos Institucionales Vs Objetivos del proceso o procedimiento</t>
  </si>
  <si>
    <t>Análisis del perfil del riesgo</t>
  </si>
  <si>
    <t xml:space="preserve">
Análisis de controles y actividades de control
</t>
  </si>
  <si>
    <t xml:space="preserve">
Análisis de Materialización del Riesgo</t>
  </si>
  <si>
    <t xml:space="preserve">
Recomendaciones de la oficina de Planeación:
</t>
  </si>
  <si>
    <t>Firmas:</t>
  </si>
  <si>
    <t>Oficina de Planeación</t>
  </si>
  <si>
    <t xml:space="preserve">Nombre: </t>
  </si>
  <si>
    <r>
      <t>Cargo:</t>
    </r>
    <r>
      <rPr>
        <sz val="14"/>
        <rFont val="Arial"/>
        <family val="2"/>
      </rPr>
      <t xml:space="preserve"> </t>
    </r>
  </si>
  <si>
    <r>
      <t xml:space="preserve">Anexo: </t>
    </r>
    <r>
      <rPr>
        <b/>
        <sz val="12"/>
        <color theme="0" tint="-0.34998626667073579"/>
        <rFont val="Arial"/>
        <family val="2"/>
      </rPr>
      <t xml:space="preserve">Detalle anexo </t>
    </r>
  </si>
  <si>
    <t>Se ejecuta un software o herramienta que identifica la versión instalada en los servidores y la compara con la versión más actualizada según el fabricante.</t>
  </si>
  <si>
    <t>MAPA DE RIESGOS DE SEGURIDAD DE LA INFORMACIÓN
 Versión 1</t>
  </si>
  <si>
    <t>Se actualiza a la versión vigente, previa validación y autorización de la dependencia responsable de la información.</t>
  </si>
  <si>
    <t>Informe de vulnerabilidades encontradas.</t>
  </si>
  <si>
    <t>Formulación de procedimiento para la mitigación de vulnerabilidades.</t>
  </si>
  <si>
    <t>Procedimiento aprobado y publicado.</t>
  </si>
  <si>
    <t>Tratamiento de Riesgos</t>
  </si>
  <si>
    <t>Aceptar</t>
  </si>
  <si>
    <t>Evitar</t>
  </si>
  <si>
    <t>Compartir</t>
  </si>
  <si>
    <t>Informe de cruce de usuarios contratados contra los desvinculados</t>
  </si>
  <si>
    <t>Informe de atención de incidentes de seguridad de la información</t>
  </si>
  <si>
    <r>
      <rPr>
        <b/>
        <sz val="12"/>
        <color theme="1"/>
        <rFont val="Arial"/>
        <family val="2"/>
      </rPr>
      <t>RESPONSABLE</t>
    </r>
    <r>
      <rPr>
        <sz val="12"/>
        <color theme="1"/>
        <rFont val="Arial"/>
        <family val="2"/>
      </rPr>
      <t xml:space="preserve">
¿Existe un responsable asignado a la ejecución del control?</t>
    </r>
  </si>
  <si>
    <r>
      <rPr>
        <b/>
        <sz val="12"/>
        <color theme="1"/>
        <rFont val="Arial"/>
        <family val="2"/>
      </rPr>
      <t>RESPONSABLE</t>
    </r>
    <r>
      <rPr>
        <sz val="12"/>
        <color theme="1"/>
        <rFont val="Arial"/>
        <family val="2"/>
      </rPr>
      <t xml:space="preserve">
¿El responsable tiene la autoridad y adecuada segregación de funciones en la ejecución del control?</t>
    </r>
  </si>
  <si>
    <r>
      <rPr>
        <b/>
        <sz val="12"/>
        <color theme="1"/>
        <rFont val="Arial"/>
        <family val="2"/>
      </rPr>
      <t>PERIODICIDAD</t>
    </r>
    <r>
      <rPr>
        <sz val="12"/>
        <color theme="1"/>
        <rFont val="Arial"/>
        <family val="2"/>
      </rPr>
      <t xml:space="preserve">
¿La oportunidad en que se ejecuta el control ayuda a prevenir la mitigación del riesgo o a detectar la materialización del riesgo de manera oportuna?</t>
    </r>
  </si>
  <si>
    <r>
      <rPr>
        <b/>
        <sz val="12"/>
        <color theme="1"/>
        <rFont val="Arial"/>
        <family val="2"/>
      </rPr>
      <t>PROPÓSITO</t>
    </r>
    <r>
      <rPr>
        <sz val="12"/>
        <color theme="1"/>
        <rFont val="Arial"/>
        <family val="2"/>
      </rPr>
      <t xml:space="preserve">
¿Las actividades que se desarrollan en el control realmente buscan por si sola prevenir o detectar las causas que pueden dar origen al riesgo, Ej.: verificar, validar, cotejar, comparar, revisar, etc.?</t>
    </r>
  </si>
  <si>
    <r>
      <rPr>
        <b/>
        <sz val="12"/>
        <color theme="1"/>
        <rFont val="Arial"/>
        <family val="2"/>
      </rPr>
      <t>COMO SE REALIZA</t>
    </r>
    <r>
      <rPr>
        <sz val="12"/>
        <color theme="1"/>
        <rFont val="Arial"/>
        <family val="2"/>
      </rPr>
      <t xml:space="preserve">
¿La fuente de información que se utiliza en el desarrollo del control es información confiable que permita mitigar el riesgo?</t>
    </r>
  </si>
  <si>
    <r>
      <rPr>
        <b/>
        <sz val="12"/>
        <color theme="1"/>
        <rFont val="Arial"/>
        <family val="2"/>
      </rPr>
      <t>QUÉ PASA CON LAS OBSERVACIONES O DESVIACIONES</t>
    </r>
    <r>
      <rPr>
        <sz val="12"/>
        <color theme="1"/>
        <rFont val="Arial"/>
        <family val="2"/>
      </rPr>
      <t xml:space="preserve">
¿Las observaciones, desviaciones o diferencias identificadas como resultados de la ejecución del control son investigadas y resueltas de manera oportuna?</t>
    </r>
  </si>
  <si>
    <r>
      <rPr>
        <b/>
        <sz val="12"/>
        <color theme="1"/>
        <rFont val="Arial"/>
        <family val="2"/>
      </rPr>
      <t>EVIDENCIA</t>
    </r>
    <r>
      <rPr>
        <sz val="12"/>
        <color theme="1"/>
        <rFont val="Arial"/>
        <family val="2"/>
      </rPr>
      <t xml:space="preserve">
¿Se deja evidencia o rastro de la ejecución del control que permita a cualquier tercero con la evidencia llegar a la misma conclusión?</t>
    </r>
  </si>
  <si>
    <r>
      <t xml:space="preserve">"Al momento de definir las actividades de control por parte de la primera línea de defensa, es importante considerar que los controles estén bien diseñados, es decir, que efectivamente estos mitigan las causas que hacen que el riesgo se materiali". </t>
    </r>
    <r>
      <rPr>
        <sz val="12"/>
        <color theme="1"/>
        <rFont val="Arial"/>
        <family val="2"/>
      </rPr>
      <t>DAFP 2018</t>
    </r>
  </si>
  <si>
    <r>
      <rPr>
        <b/>
        <sz val="12"/>
        <color theme="1"/>
        <rFont val="Arial"/>
        <family val="2"/>
      </rPr>
      <t>COMO SE REALIZA</t>
    </r>
    <r>
      <rPr>
        <sz val="10"/>
        <color theme="1"/>
        <rFont val="Arial Narrow"/>
        <family val="2"/>
      </rPr>
      <t/>
    </r>
  </si>
  <si>
    <r>
      <rPr>
        <b/>
        <sz val="12"/>
        <color theme="1"/>
        <rFont val="Arial"/>
        <family val="2"/>
      </rPr>
      <t>QUÉ PASA CON LAS OBSERVACIONES O DESVIACIONES</t>
    </r>
    <r>
      <rPr>
        <sz val="10"/>
        <color theme="1"/>
        <rFont val="Arial Narrow"/>
        <family val="2"/>
      </rPr>
      <t/>
    </r>
  </si>
  <si>
    <r>
      <rPr>
        <b/>
        <sz val="12"/>
        <color theme="1"/>
        <rFont val="Arial"/>
        <family val="2"/>
      </rPr>
      <t>*Fuerte</t>
    </r>
    <r>
      <rPr>
        <sz val="12"/>
        <color theme="1"/>
        <rFont val="Arial"/>
        <family val="2"/>
      </rPr>
      <t xml:space="preserve">: El control se ejecuta de manera consistente por parte del responsable.
</t>
    </r>
    <r>
      <rPr>
        <b/>
        <sz val="12"/>
        <color theme="1"/>
        <rFont val="Arial"/>
        <family val="2"/>
      </rPr>
      <t>Moderado</t>
    </r>
    <r>
      <rPr>
        <sz val="12"/>
        <color theme="1"/>
        <rFont val="Arial"/>
        <family val="2"/>
      </rPr>
      <t xml:space="preserve">: El control se ejecuta algunas veces por parte del responsable.
</t>
    </r>
    <r>
      <rPr>
        <b/>
        <sz val="12"/>
        <color theme="1"/>
        <rFont val="Arial"/>
        <family val="2"/>
      </rPr>
      <t>Débil</t>
    </r>
    <r>
      <rPr>
        <sz val="12"/>
        <color theme="1"/>
        <rFont val="Arial"/>
        <family val="2"/>
      </rPr>
      <t>: El control no se ejecuta por parte del responsable.</t>
    </r>
  </si>
  <si>
    <t>Asegurar que los servidores y herramientas tecnológicas esten actualizadas a la versión más estable posible.</t>
  </si>
  <si>
    <t>Asegurar que los sistemas o herramientas utilizadas por la entidad, estén actualizados y parcheados con la última versión estable disponible.</t>
  </si>
  <si>
    <t>Verificar la versión del software o herramienta con respecto a la lista de actualizaciones publicadas por los fabricantes y construir plan de actualización.</t>
  </si>
  <si>
    <t>Informe  de estado de la versiones del software de la entidad.</t>
  </si>
  <si>
    <t>Se depuran los usuarios activos y se inactivan de las aplicaciones aquellos que ya no prestan sus servicios en la entidad.</t>
  </si>
  <si>
    <t xml:space="preserve">Se actualizan los controles o reglas que no fueron efectivos para lograr minimizar los incidentes de seguridad de la información </t>
  </si>
  <si>
    <t>Se actualiza a la versión vigente, previa validación y autorización de la dependencia responsable de la información</t>
  </si>
  <si>
    <t>Verificar los usuarios que tienen acceso a los sistemas o servicios de la ANT</t>
  </si>
  <si>
    <t>Se realiza cruce del listados de usuarios activos en el Lightweight Directory Access Protocol  (LDAP) con cada una de las listas de usuarios de las aplicaciones y servicios de la entidad.</t>
  </si>
  <si>
    <t xml:space="preserve">Cotejar la lista de colaboradores contratados por la entidad, con las listas de usuarios activos en cada una de las aplicaciones y servicios  de la ANT en una vigencia determinada. </t>
  </si>
  <si>
    <t>Verificación de vulnerabilidades en el software desarrollado o recibido para gestión.</t>
  </si>
  <si>
    <t>Seguimiento al procedimiento de gestión de incidentes de seguridad de la información.</t>
  </si>
  <si>
    <t>Verificación de vulnerabilidades a los servidores.</t>
  </si>
  <si>
    <t>Verificar la eficacia de los controles o reglas implementadas en los diferentes dispositivos y aplicativos</t>
  </si>
  <si>
    <t>Se verifica la cantidad de incidentes reportados contra los controles o reglas establecidas en las herramientas de seguridad perimetral, para determinar cuales pudieron causarlos.</t>
  </si>
  <si>
    <t>Plan de contingencia</t>
  </si>
  <si>
    <t>Acciones de contingencia ante posible materialización</t>
  </si>
  <si>
    <t>Evidencia-Registro  de Implementación de contingencia ante posible materialización</t>
  </si>
  <si>
    <t>Restaurar copia de seguridad de la información.</t>
  </si>
  <si>
    <t>Verificar el LOG de la aplicación, para determinar fecha y hora en la que el usuario accedió.</t>
  </si>
  <si>
    <t>Informe donde se detalle  que elementos fueron consultados, modificados, extraídos o eliminados por el usuario.</t>
  </si>
  <si>
    <t>Depuración del LDAP,  credenciales de acceso asignadas incorrectamente.</t>
  </si>
  <si>
    <t>Infraestructura (S.G)</t>
  </si>
  <si>
    <t>Un documento denominado gestión de incidentes de seguridad de la información</t>
  </si>
  <si>
    <t>Documentos resultado del Análisis de vulnerabilidades (Ethical Hacking).</t>
  </si>
  <si>
    <t>Informe de restauración de la información, con la descripción de la causa de la perdida.</t>
  </si>
  <si>
    <t>Informe detallado de incidente y del proceso de custodia de los elementos y/o usuarios afectados.</t>
  </si>
  <si>
    <t>Reportar a las autoridades competentes y poner bajo custodia los elementos y/o usuarios afectados.</t>
  </si>
  <si>
    <t>Restaurar copia de la ultima versión estable del aplicativo o servicio afectado.</t>
  </si>
  <si>
    <t>Informe de restauración de la versión desplegada, con el formato de RFC.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</si>
</sst>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81" x14ac:knownFonts="1">
    <font>
      <sz val="11"/>
      <color theme="1"/>
      <name val="Calibri"/>
      <family val="2"/>
      <scheme val="minor"/>
    </font>
    <font>
      <sz val="10"/>
      <color theme="1"/>
      <name val="Arial Narrow"/>
      <family val="2"/>
    </font>
    <font>
      <b/>
      <sz val="10"/>
      <color theme="0"/>
      <name val="Arial Narrow"/>
      <family val="2"/>
    </font>
    <font>
      <b/>
      <sz val="10"/>
      <name val="Arial Narrow"/>
      <family val="2"/>
    </font>
    <font>
      <b/>
      <sz val="10"/>
      <color theme="1"/>
      <name val="Arial Narrow"/>
      <family val="2"/>
    </font>
    <font>
      <u/>
      <sz val="11"/>
      <color theme="10"/>
      <name val="Calibri"/>
      <family val="2"/>
      <scheme val="minor"/>
    </font>
    <font>
      <u/>
      <sz val="11"/>
      <color theme="11"/>
      <name val="Calibri"/>
      <family val="2"/>
      <scheme val="minor"/>
    </font>
    <font>
      <b/>
      <sz val="11"/>
      <color theme="1"/>
      <name val="Calibri"/>
      <family val="2"/>
      <scheme val="minor"/>
    </font>
    <font>
      <sz val="10"/>
      <name val="Arial"/>
      <family val="2"/>
    </font>
    <font>
      <b/>
      <sz val="11"/>
      <color theme="0"/>
      <name val="Arial Narrow"/>
      <family val="2"/>
    </font>
    <font>
      <b/>
      <sz val="11"/>
      <color theme="1"/>
      <name val="Arial Narrow"/>
      <family val="2"/>
    </font>
    <font>
      <sz val="10"/>
      <name val="Arial Narrow"/>
      <family val="2"/>
    </font>
    <font>
      <sz val="12"/>
      <color theme="1"/>
      <name val="Calibri"/>
      <family val="2"/>
      <scheme val="minor"/>
    </font>
    <font>
      <sz val="11"/>
      <color theme="1"/>
      <name val="Arial Narrow"/>
      <family val="2"/>
    </font>
    <font>
      <b/>
      <sz val="12"/>
      <color theme="1"/>
      <name val="Arial Narrow"/>
      <family val="2"/>
    </font>
    <font>
      <sz val="11"/>
      <color theme="1"/>
      <name val="Times New Roman"/>
      <family val="1"/>
    </font>
    <font>
      <b/>
      <sz val="11"/>
      <color theme="1"/>
      <name val="Times New Roman"/>
      <family val="1"/>
    </font>
    <font>
      <i/>
      <sz val="12"/>
      <color theme="1"/>
      <name val="Calibri"/>
      <family val="2"/>
      <scheme val="minor"/>
    </font>
    <font>
      <sz val="12"/>
      <color theme="1"/>
      <name val="Times New Roman"/>
      <family val="1"/>
    </font>
    <font>
      <sz val="14"/>
      <color theme="1"/>
      <name val="Times New Roman"/>
      <family val="1"/>
    </font>
    <font>
      <sz val="12"/>
      <color theme="1"/>
      <name val="Arial Narrow"/>
      <family val="2"/>
    </font>
    <font>
      <sz val="14"/>
      <color theme="1"/>
      <name val="Arial Narrow"/>
      <family val="2"/>
    </font>
    <font>
      <u/>
      <sz val="16"/>
      <color theme="10"/>
      <name val="Arial Narrow"/>
      <family val="2"/>
    </font>
    <font>
      <b/>
      <sz val="12"/>
      <color theme="1"/>
      <name val="Times New Roman"/>
      <family val="1"/>
    </font>
    <font>
      <sz val="16"/>
      <color theme="9"/>
      <name val="Arial Narrow"/>
      <family val="2"/>
    </font>
    <font>
      <u/>
      <sz val="16"/>
      <color theme="9"/>
      <name val="Arial Narrow"/>
      <family val="2"/>
    </font>
    <font>
      <b/>
      <sz val="14"/>
      <color theme="1"/>
      <name val="Arial Narrow"/>
      <family val="2"/>
    </font>
    <font>
      <b/>
      <sz val="12"/>
      <color theme="0"/>
      <name val="Times New Roman"/>
      <family val="1"/>
    </font>
    <font>
      <i/>
      <sz val="16"/>
      <color theme="1"/>
      <name val="Calibri"/>
      <family val="2"/>
      <scheme val="minor"/>
    </font>
    <font>
      <b/>
      <i/>
      <sz val="16"/>
      <color theme="1"/>
      <name val="Calibri"/>
      <family val="2"/>
      <scheme val="minor"/>
    </font>
    <font>
      <sz val="16"/>
      <color theme="1"/>
      <name val="Calibri"/>
      <family val="2"/>
      <scheme val="minor"/>
    </font>
    <font>
      <b/>
      <sz val="16"/>
      <color theme="1"/>
      <name val="Arial Narrow"/>
      <family val="2"/>
    </font>
    <font>
      <b/>
      <sz val="18"/>
      <color theme="1"/>
      <name val="Arial Narrow"/>
      <family val="2"/>
    </font>
    <font>
      <sz val="9"/>
      <color indexed="81"/>
      <name val="Tahoma"/>
      <family val="2"/>
    </font>
    <font>
      <b/>
      <sz val="9"/>
      <color indexed="81"/>
      <name val="Tahoma"/>
      <family val="2"/>
    </font>
    <font>
      <i/>
      <sz val="9"/>
      <color indexed="81"/>
      <name val="Tahoma"/>
      <family val="2"/>
    </font>
    <font>
      <b/>
      <sz val="24"/>
      <color theme="1"/>
      <name val="Arial Narrow"/>
      <family val="2"/>
    </font>
    <font>
      <sz val="10"/>
      <color rgb="FF000000"/>
      <name val="Arial Narrow"/>
      <family val="2"/>
    </font>
    <font>
      <b/>
      <sz val="14"/>
      <color theme="0"/>
      <name val="Arial Narrow"/>
      <family val="2"/>
    </font>
    <font>
      <b/>
      <sz val="12"/>
      <color theme="0"/>
      <name val="Arial Narrow"/>
      <family val="2"/>
    </font>
    <font>
      <b/>
      <sz val="16"/>
      <color theme="0"/>
      <name val="Arial Narrow"/>
      <family val="2"/>
    </font>
    <font>
      <b/>
      <sz val="18"/>
      <color theme="0"/>
      <name val="Times New Roman"/>
      <family val="1"/>
    </font>
    <font>
      <b/>
      <sz val="22"/>
      <color theme="0"/>
      <name val="Times New Roman"/>
      <family val="1"/>
    </font>
    <font>
      <b/>
      <sz val="18"/>
      <color theme="0"/>
      <name val="Arial Narrow"/>
      <family val="2"/>
    </font>
    <font>
      <b/>
      <sz val="22"/>
      <color theme="1"/>
      <name val="Arial Narrow"/>
      <family val="2"/>
    </font>
    <font>
      <b/>
      <sz val="20"/>
      <name val="Arial Narrow"/>
      <family val="2"/>
    </font>
    <font>
      <b/>
      <sz val="24"/>
      <color theme="0"/>
      <name val="Arial Narrow"/>
      <family val="2"/>
    </font>
    <font>
      <sz val="11"/>
      <color rgb="FF383B37"/>
      <name val="Arial Narrow"/>
      <family val="2"/>
    </font>
    <font>
      <sz val="10"/>
      <color rgb="FF383B37"/>
      <name val="Arial Narrow"/>
      <family val="2"/>
    </font>
    <font>
      <b/>
      <sz val="11"/>
      <color rgb="FF383B37"/>
      <name val="Arial Narrow"/>
      <family val="2"/>
    </font>
    <font>
      <b/>
      <sz val="10"/>
      <color rgb="FF383B37"/>
      <name val="Arial Narrow"/>
      <family val="2"/>
    </font>
    <font>
      <b/>
      <sz val="20"/>
      <color theme="0"/>
      <name val="Arial Narrow"/>
      <family val="2"/>
    </font>
    <font>
      <b/>
      <sz val="12"/>
      <name val="Arial Narrow"/>
      <family val="2"/>
    </font>
    <font>
      <b/>
      <sz val="12"/>
      <color rgb="FF00B050"/>
      <name val="Arial Narrow"/>
      <family val="2"/>
    </font>
    <font>
      <sz val="10"/>
      <color rgb="FF00B050"/>
      <name val="Arial Narrow"/>
      <family val="2"/>
    </font>
    <font>
      <sz val="14"/>
      <color theme="1"/>
      <name val="Calibri"/>
      <family val="2"/>
      <scheme val="minor"/>
    </font>
    <font>
      <sz val="8"/>
      <name val="Calibri"/>
      <family val="2"/>
      <scheme val="minor"/>
    </font>
    <font>
      <sz val="12"/>
      <name val="Arial Narrow"/>
      <family val="2"/>
    </font>
    <font>
      <sz val="11"/>
      <color theme="1"/>
      <name val="Calibri"/>
      <family val="2"/>
      <scheme val="minor"/>
    </font>
    <font>
      <sz val="10"/>
      <color theme="0" tint="-0.499984740745262"/>
      <name val="Arial Narrow"/>
      <family val="2"/>
    </font>
    <font>
      <sz val="14"/>
      <color rgb="FF00B050"/>
      <name val="Arial Narrow"/>
      <family val="2"/>
    </font>
    <font>
      <b/>
      <sz val="14"/>
      <color theme="8" tint="-0.249977111117893"/>
      <name val="Arial Narrow"/>
      <family val="2"/>
    </font>
    <font>
      <b/>
      <sz val="12"/>
      <color theme="8" tint="-0.249977111117893"/>
      <name val="Arial Narrow"/>
      <family val="2"/>
    </font>
    <font>
      <b/>
      <sz val="11"/>
      <name val="Arial Narrow"/>
      <family val="2"/>
    </font>
    <font>
      <b/>
      <sz val="14"/>
      <color indexed="81"/>
      <name val="Tahoma"/>
      <family val="2"/>
    </font>
    <font>
      <sz val="14"/>
      <color indexed="81"/>
      <name val="Tahoma"/>
      <family val="2"/>
    </font>
    <font>
      <b/>
      <sz val="12"/>
      <color theme="0"/>
      <name val="Arial"/>
      <family val="2"/>
    </font>
    <font>
      <b/>
      <sz val="12"/>
      <color theme="1"/>
      <name val="Arial"/>
      <family val="2"/>
    </font>
    <font>
      <b/>
      <sz val="12"/>
      <color rgb="FF002060"/>
      <name val="Arial"/>
      <family val="2"/>
    </font>
    <font>
      <sz val="12"/>
      <color theme="1"/>
      <name val="Arial"/>
      <family val="2"/>
    </font>
    <font>
      <b/>
      <sz val="14"/>
      <color rgb="FF002060"/>
      <name val="Arial Narrow"/>
      <family val="2"/>
    </font>
    <font>
      <b/>
      <sz val="14"/>
      <name val="Arial Narrow"/>
      <family val="2"/>
    </font>
    <font>
      <b/>
      <sz val="11"/>
      <name val="Calibri"/>
      <family val="2"/>
      <scheme val="minor"/>
    </font>
    <font>
      <sz val="11"/>
      <name val="Arial Narrow"/>
      <family val="2"/>
    </font>
    <font>
      <b/>
      <sz val="12"/>
      <name val="Arial"/>
      <family val="2"/>
    </font>
    <font>
      <sz val="12"/>
      <name val="Arial"/>
      <family val="2"/>
    </font>
    <font>
      <b/>
      <sz val="14"/>
      <name val="Arial"/>
      <family val="2"/>
    </font>
    <font>
      <b/>
      <sz val="16"/>
      <name val="Arial"/>
      <family val="2"/>
    </font>
    <font>
      <sz val="14"/>
      <name val="Arial"/>
      <family val="2"/>
    </font>
    <font>
      <b/>
      <sz val="12"/>
      <color theme="0" tint="-0.34998626667073579"/>
      <name val="Arial"/>
      <family val="2"/>
    </font>
    <font>
      <i/>
      <sz val="12"/>
      <color theme="1"/>
      <name val="Arial"/>
      <family val="2"/>
    </font>
  </fonts>
  <fills count="2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CFFDD1"/>
        <bgColor indexed="64"/>
      </patternFill>
    </fill>
    <fill>
      <patternFill patternType="solid">
        <fgColor rgb="FFFFFFCC"/>
        <bgColor indexed="64"/>
      </patternFill>
    </fill>
    <fill>
      <patternFill patternType="solid">
        <fgColor rgb="FFFFFFFF"/>
        <bgColor indexed="64"/>
      </patternFill>
    </fill>
    <fill>
      <patternFill patternType="solid">
        <fgColor rgb="FFFFFF99"/>
        <bgColor indexed="64"/>
      </patternFill>
    </fill>
    <fill>
      <patternFill patternType="solid">
        <fgColor rgb="FFFFCC66"/>
        <bgColor indexed="64"/>
      </patternFill>
    </fill>
    <fill>
      <patternFill patternType="solid">
        <fgColor rgb="FFFF99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8" tint="0.79998168889431442"/>
        <bgColor indexed="64"/>
      </patternFill>
    </fill>
  </fills>
  <borders count="10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diagonal/>
    </border>
    <border>
      <left/>
      <right style="thick">
        <color auto="1"/>
      </right>
      <top style="thick">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right style="thick">
        <color indexed="64"/>
      </right>
      <top/>
      <bottom style="thin">
        <color auto="1"/>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ck">
        <color indexed="64"/>
      </left>
      <right style="thin">
        <color auto="1"/>
      </right>
      <top style="thin">
        <color auto="1"/>
      </top>
      <bottom/>
      <diagonal/>
    </border>
    <border>
      <left style="thin">
        <color auto="1"/>
      </left>
      <right style="thin">
        <color auto="1"/>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ck">
        <color indexed="64"/>
      </left>
      <right/>
      <top/>
      <bottom style="thin">
        <color auto="1"/>
      </bottom>
      <diagonal/>
    </border>
    <border>
      <left style="thick">
        <color indexed="64"/>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ck">
        <color indexed="64"/>
      </top>
      <bottom/>
      <diagonal/>
    </border>
    <border>
      <left style="thin">
        <color auto="1"/>
      </left>
      <right/>
      <top style="thick">
        <color indexed="64"/>
      </top>
      <bottom/>
      <diagonal/>
    </border>
    <border>
      <left style="thin">
        <color auto="1"/>
      </left>
      <right style="thick">
        <color auto="1"/>
      </right>
      <top style="thin">
        <color auto="1"/>
      </top>
      <bottom/>
      <diagonal/>
    </border>
    <border>
      <left style="thick">
        <color indexed="64"/>
      </left>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diagonal/>
    </border>
    <border>
      <left style="thick">
        <color auto="1"/>
      </left>
      <right style="thin">
        <color auto="1"/>
      </right>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medium">
        <color indexed="64"/>
      </right>
      <top style="medium">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style="thin">
        <color auto="1"/>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top/>
      <bottom style="thin">
        <color auto="1"/>
      </bottom>
      <diagonal/>
    </border>
    <border>
      <left style="thin">
        <color auto="1"/>
      </left>
      <right/>
      <top style="medium">
        <color indexed="64"/>
      </top>
      <bottom/>
      <diagonal/>
    </border>
  </borders>
  <cellStyleXfs count="8">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xf numFmtId="9" fontId="58" fillId="0" borderId="0" applyFont="0" applyFill="0" applyBorder="0" applyAlignment="0" applyProtection="0"/>
  </cellStyleXfs>
  <cellXfs count="1017">
    <xf numFmtId="0" fontId="0" fillId="0" borderId="0" xfId="0"/>
    <xf numFmtId="0" fontId="0" fillId="2" borderId="15" xfId="0" applyFill="1" applyBorder="1"/>
    <xf numFmtId="0" fontId="0" fillId="2" borderId="0" xfId="0" applyFill="1" applyBorder="1"/>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8" borderId="0" xfId="0" applyFill="1"/>
    <xf numFmtId="0" fontId="12" fillId="8" borderId="0" xfId="0" applyFont="1" applyFill="1"/>
    <xf numFmtId="0" fontId="0" fillId="2" borderId="39" xfId="0" applyFill="1" applyBorder="1"/>
    <xf numFmtId="0" fontId="0" fillId="2" borderId="40" xfId="0" applyFill="1" applyBorder="1"/>
    <xf numFmtId="0" fontId="0" fillId="2" borderId="41" xfId="0" applyFill="1" applyBorder="1"/>
    <xf numFmtId="0" fontId="0" fillId="2" borderId="42" xfId="0" applyFill="1" applyBorder="1"/>
    <xf numFmtId="0" fontId="0" fillId="2" borderId="43" xfId="0" applyFill="1" applyBorder="1"/>
    <xf numFmtId="0" fontId="22" fillId="2" borderId="0" xfId="6" applyFont="1" applyFill="1" applyBorder="1" applyAlignment="1">
      <alignment horizontal="center"/>
    </xf>
    <xf numFmtId="0" fontId="22" fillId="2" borderId="39" xfId="6" applyFont="1" applyFill="1" applyBorder="1" applyAlignment="1">
      <alignment horizontal="center"/>
    </xf>
    <xf numFmtId="0" fontId="22" fillId="2" borderId="40" xfId="6" applyFont="1" applyFill="1" applyBorder="1" applyAlignment="1">
      <alignment horizontal="center"/>
    </xf>
    <xf numFmtId="0" fontId="14" fillId="2" borderId="0" xfId="0" applyFont="1" applyFill="1" applyBorder="1" applyAlignment="1">
      <alignment horizontal="center" vertical="center" wrapText="1"/>
    </xf>
    <xf numFmtId="0" fontId="19"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19" fillId="2" borderId="0" xfId="0" applyFont="1" applyFill="1" applyBorder="1" applyAlignment="1"/>
    <xf numFmtId="0" fontId="19" fillId="2" borderId="0" xfId="0" applyFont="1" applyFill="1" applyBorder="1" applyAlignment="1">
      <alignment vertical="center"/>
    </xf>
    <xf numFmtId="0" fontId="14" fillId="12" borderId="1" xfId="0" applyFont="1" applyFill="1" applyBorder="1" applyAlignment="1">
      <alignment horizontal="center" vertical="center" wrapText="1"/>
    </xf>
    <xf numFmtId="0" fontId="18"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14" fillId="2" borderId="0" xfId="0" applyFont="1" applyFill="1" applyBorder="1" applyAlignment="1">
      <alignment vertical="center" wrapText="1"/>
    </xf>
    <xf numFmtId="0" fontId="0" fillId="2" borderId="0" xfId="0" applyFill="1" applyBorder="1" applyAlignment="1"/>
    <xf numFmtId="0" fontId="14" fillId="12" borderId="60" xfId="0" applyFont="1" applyFill="1" applyBorder="1" applyAlignment="1">
      <alignment horizontal="center" vertical="center" wrapText="1"/>
    </xf>
    <xf numFmtId="0" fontId="14" fillId="12" borderId="62" xfId="0" applyFont="1" applyFill="1" applyBorder="1" applyAlignment="1">
      <alignment horizontal="center" vertical="center" wrapText="1"/>
    </xf>
    <xf numFmtId="0" fontId="37" fillId="7" borderId="49" xfId="0" applyFont="1" applyFill="1" applyBorder="1" applyAlignment="1">
      <alignment vertical="center" wrapText="1"/>
    </xf>
    <xf numFmtId="0" fontId="37" fillId="7" borderId="62" xfId="0" applyFont="1" applyFill="1" applyBorder="1" applyAlignment="1">
      <alignment vertical="center" wrapText="1"/>
    </xf>
    <xf numFmtId="0" fontId="1" fillId="7" borderId="54"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3" fillId="7" borderId="49" xfId="0" applyFont="1" applyFill="1" applyBorder="1" applyAlignment="1">
      <alignment horizontal="center" vertical="center" wrapText="1"/>
    </xf>
    <xf numFmtId="0" fontId="13" fillId="7" borderId="26" xfId="0" applyFont="1" applyFill="1" applyBorder="1" applyAlignment="1">
      <alignment horizontal="center" vertical="center" wrapText="1"/>
    </xf>
    <xf numFmtId="0" fontId="13" fillId="7" borderId="62" xfId="0" applyFont="1" applyFill="1" applyBorder="1" applyAlignment="1">
      <alignment horizontal="center" vertical="center" wrapText="1"/>
    </xf>
    <xf numFmtId="0" fontId="26" fillId="7" borderId="54" xfId="0" applyFont="1" applyFill="1" applyBorder="1" applyAlignment="1">
      <alignment horizontal="center" vertical="center"/>
    </xf>
    <xf numFmtId="0" fontId="26" fillId="7" borderId="25" xfId="0" applyFont="1" applyFill="1" applyBorder="1" applyAlignment="1">
      <alignment horizontal="center" vertical="center"/>
    </xf>
    <xf numFmtId="0" fontId="26" fillId="7" borderId="60" xfId="0" applyFont="1" applyFill="1" applyBorder="1" applyAlignment="1">
      <alignment horizontal="center" vertical="center"/>
    </xf>
    <xf numFmtId="0" fontId="26" fillId="7" borderId="59" xfId="0" applyFont="1" applyFill="1" applyBorder="1" applyAlignment="1">
      <alignment horizontal="center" vertical="center"/>
    </xf>
    <xf numFmtId="0" fontId="26" fillId="7" borderId="4" xfId="0" applyFont="1" applyFill="1" applyBorder="1" applyAlignment="1">
      <alignment vertical="center" wrapText="1"/>
    </xf>
    <xf numFmtId="0" fontId="26" fillId="7" borderId="61" xfId="0" applyFont="1" applyFill="1" applyBorder="1" applyAlignment="1">
      <alignment vertical="center" wrapText="1"/>
    </xf>
    <xf numFmtId="0" fontId="14" fillId="12" borderId="25" xfId="0" applyFont="1" applyFill="1" applyBorder="1" applyAlignment="1">
      <alignment horizontal="center" vertical="center" wrapText="1"/>
    </xf>
    <xf numFmtId="0" fontId="14" fillId="12" borderId="26" xfId="0" applyFont="1" applyFill="1" applyBorder="1" applyAlignment="1">
      <alignment horizontal="center" vertical="center" wrapText="1"/>
    </xf>
    <xf numFmtId="0" fontId="20" fillId="7" borderId="25" xfId="0" applyFont="1" applyFill="1" applyBorder="1" applyAlignment="1">
      <alignment horizontal="center" vertical="center"/>
    </xf>
    <xf numFmtId="0" fontId="20" fillId="7" borderId="1" xfId="0" applyFont="1" applyFill="1" applyBorder="1" applyAlignment="1">
      <alignment horizontal="center" vertical="center"/>
    </xf>
    <xf numFmtId="0" fontId="26" fillId="7" borderId="26" xfId="0" applyFont="1" applyFill="1" applyBorder="1" applyAlignment="1">
      <alignment horizontal="center" vertical="center"/>
    </xf>
    <xf numFmtId="0" fontId="20" fillId="7" borderId="25"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6" fillId="7" borderId="26" xfId="0" applyFont="1" applyFill="1" applyBorder="1" applyAlignment="1">
      <alignment horizontal="center" vertical="center" wrapText="1"/>
    </xf>
    <xf numFmtId="0" fontId="20" fillId="7" borderId="60" xfId="0" applyFont="1" applyFill="1" applyBorder="1" applyAlignment="1">
      <alignment horizontal="center" vertical="center" wrapText="1"/>
    </xf>
    <xf numFmtId="0" fontId="20" fillId="7" borderId="61" xfId="0" applyFont="1" applyFill="1" applyBorder="1" applyAlignment="1">
      <alignment horizontal="center" vertical="center"/>
    </xf>
    <xf numFmtId="0" fontId="26" fillId="7" borderId="62" xfId="0" applyFont="1" applyFill="1" applyBorder="1" applyAlignment="1">
      <alignment horizontal="center" vertical="center"/>
    </xf>
    <xf numFmtId="0" fontId="15" fillId="7" borderId="29" xfId="0" applyFont="1" applyFill="1" applyBorder="1" applyAlignment="1">
      <alignment horizontal="center" vertical="center"/>
    </xf>
    <xf numFmtId="0" fontId="20" fillId="7" borderId="1" xfId="0" applyFont="1" applyFill="1" applyBorder="1" applyAlignment="1" applyProtection="1">
      <alignment horizontal="center" vertical="center" wrapText="1"/>
      <protection locked="0"/>
    </xf>
    <xf numFmtId="0" fontId="10" fillId="12" borderId="61" xfId="0" applyFont="1" applyFill="1" applyBorder="1" applyAlignment="1">
      <alignment horizontal="center" vertical="center" wrapText="1"/>
    </xf>
    <xf numFmtId="0" fontId="10" fillId="12" borderId="62"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10" fillId="12" borderId="60"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37" fillId="7" borderId="26" xfId="0" applyFont="1" applyFill="1" applyBorder="1" applyAlignment="1">
      <alignment vertical="center" wrapText="1"/>
    </xf>
    <xf numFmtId="0" fontId="14" fillId="12" borderId="61" xfId="0" applyFont="1" applyFill="1" applyBorder="1" applyAlignment="1">
      <alignment horizontal="center" vertical="center" wrapText="1"/>
    </xf>
    <xf numFmtId="0" fontId="26" fillId="7" borderId="1" xfId="0" applyFont="1" applyFill="1" applyBorder="1" applyAlignment="1">
      <alignment vertical="center" wrapText="1"/>
    </xf>
    <xf numFmtId="0" fontId="47" fillId="7" borderId="88" xfId="0" applyFont="1" applyFill="1" applyBorder="1" applyAlignment="1" applyProtection="1">
      <alignment vertical="center" wrapText="1"/>
      <protection locked="0"/>
    </xf>
    <xf numFmtId="0" fontId="47" fillId="7" borderId="88" xfId="0" applyFont="1" applyFill="1" applyBorder="1" applyAlignment="1" applyProtection="1">
      <alignment horizontal="center" vertical="center" wrapText="1"/>
      <protection locked="0"/>
    </xf>
    <xf numFmtId="0" fontId="0" fillId="8" borderId="0" xfId="0" applyFill="1" applyProtection="1"/>
    <xf numFmtId="0" fontId="12" fillId="8" borderId="0" xfId="0" applyFont="1" applyFill="1" applyProtection="1"/>
    <xf numFmtId="0" fontId="47" fillId="12" borderId="89" xfId="0" applyFont="1" applyFill="1" applyBorder="1" applyAlignment="1" applyProtection="1">
      <alignment horizontal="center" vertical="center" wrapText="1"/>
    </xf>
    <xf numFmtId="0" fontId="13" fillId="12" borderId="88" xfId="0" applyFont="1" applyFill="1" applyBorder="1" applyAlignment="1" applyProtection="1">
      <alignment horizontal="center" vertical="center" wrapText="1"/>
    </xf>
    <xf numFmtId="0" fontId="0" fillId="2" borderId="15" xfId="0" applyFill="1" applyBorder="1" applyAlignment="1" applyProtection="1"/>
    <xf numFmtId="0" fontId="0" fillId="2" borderId="0" xfId="0" applyFill="1" applyBorder="1" applyAlignment="1" applyProtection="1"/>
    <xf numFmtId="0" fontId="0" fillId="2" borderId="16" xfId="0" applyFill="1" applyBorder="1" applyAlignment="1" applyProtection="1"/>
    <xf numFmtId="0" fontId="0" fillId="2" borderId="15" xfId="0" applyFill="1" applyBorder="1" applyProtection="1"/>
    <xf numFmtId="0" fontId="19" fillId="2" borderId="0" xfId="0" applyFont="1" applyFill="1" applyBorder="1" applyAlignment="1" applyProtection="1"/>
    <xf numFmtId="0" fontId="19" fillId="2" borderId="0" xfId="0" applyFont="1" applyFill="1" applyBorder="1" applyAlignment="1" applyProtection="1">
      <alignment vertical="center"/>
    </xf>
    <xf numFmtId="0" fontId="0" fillId="2" borderId="0" xfId="0" applyFill="1" applyBorder="1" applyProtection="1"/>
    <xf numFmtId="0" fontId="0" fillId="2" borderId="16" xfId="0"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xf numFmtId="0" fontId="13" fillId="7" borderId="88" xfId="0" applyFont="1" applyFill="1" applyBorder="1" applyAlignment="1" applyProtection="1">
      <alignment wrapText="1"/>
      <protection locked="0"/>
    </xf>
    <xf numFmtId="0" fontId="45" fillId="0" borderId="1" xfId="0" applyFont="1" applyFill="1" applyBorder="1" applyAlignment="1" applyProtection="1">
      <alignment horizontal="center" vertical="center"/>
    </xf>
    <xf numFmtId="0" fontId="9" fillId="11" borderId="23" xfId="5" applyFont="1" applyFill="1" applyBorder="1" applyAlignment="1" applyProtection="1">
      <alignment horizontal="center" vertical="center" wrapText="1"/>
    </xf>
    <xf numFmtId="0" fontId="11" fillId="0" borderId="24" xfId="5" applyFont="1" applyFill="1" applyBorder="1" applyAlignment="1" applyProtection="1">
      <alignment horizontal="center" vertical="center" wrapText="1"/>
    </xf>
    <xf numFmtId="0" fontId="9" fillId="11" borderId="1" xfId="5" applyFont="1" applyFill="1" applyBorder="1" applyAlignment="1" applyProtection="1">
      <alignment horizontal="center" vertical="center" wrapText="1"/>
    </xf>
    <xf numFmtId="0" fontId="11" fillId="0" borderId="26" xfId="5" applyFont="1" applyFill="1" applyBorder="1" applyAlignment="1" applyProtection="1">
      <alignment horizontal="center" vertical="center" wrapText="1"/>
    </xf>
    <xf numFmtId="0" fontId="32" fillId="12" borderId="1" xfId="0" applyFont="1" applyFill="1" applyBorder="1" applyAlignment="1" applyProtection="1">
      <alignment horizontal="center" vertical="center" wrapText="1"/>
    </xf>
    <xf numFmtId="0" fontId="31" fillId="7" borderId="1" xfId="0" applyFont="1" applyFill="1" applyBorder="1" applyAlignment="1" applyProtection="1">
      <alignment horizontal="center" vertical="center" wrapText="1"/>
    </xf>
    <xf numFmtId="0" fontId="13" fillId="7" borderId="1" xfId="0" applyFont="1" applyFill="1" applyBorder="1" applyAlignment="1" applyProtection="1">
      <alignment horizontal="left" vertical="center" wrapText="1"/>
    </xf>
    <xf numFmtId="0" fontId="19" fillId="7" borderId="1" xfId="0" applyFont="1" applyFill="1" applyBorder="1" applyAlignment="1">
      <alignment vertical="center"/>
    </xf>
    <xf numFmtId="0" fontId="11" fillId="0" borderId="26" xfId="5" applyFont="1" applyFill="1" applyBorder="1" applyAlignment="1" applyProtection="1">
      <alignment vertical="center" wrapText="1"/>
    </xf>
    <xf numFmtId="0" fontId="1" fillId="0" borderId="1" xfId="0" applyFont="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xf>
    <xf numFmtId="0" fontId="4" fillId="14" borderId="0" xfId="0" applyFont="1" applyFill="1" applyAlignment="1" applyProtection="1">
      <alignment horizontal="center" vertical="center"/>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textRotation="90"/>
    </xf>
    <xf numFmtId="0" fontId="1" fillId="7" borderId="1" xfId="0" applyFont="1" applyFill="1" applyBorder="1" applyAlignment="1" applyProtection="1">
      <alignment horizontal="center" vertical="center"/>
    </xf>
    <xf numFmtId="0" fontId="1" fillId="16" borderId="1" xfId="0" applyFont="1" applyFill="1" applyBorder="1" applyAlignment="1" applyProtection="1">
      <alignment horizontal="center" vertical="center"/>
      <protection locked="0"/>
    </xf>
    <xf numFmtId="0" fontId="1" fillId="16" borderId="1" xfId="0" applyFont="1" applyFill="1" applyBorder="1" applyAlignment="1" applyProtection="1">
      <alignment horizontal="center" vertical="center" wrapText="1"/>
      <protection locked="0"/>
    </xf>
    <xf numFmtId="0" fontId="1" fillId="16" borderId="1" xfId="0" applyFont="1" applyFill="1" applyBorder="1" applyAlignment="1" applyProtection="1">
      <alignment horizontal="left" vertical="center" wrapText="1"/>
      <protection locked="0"/>
    </xf>
    <xf numFmtId="0" fontId="1" fillId="16" borderId="26"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7"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1" fillId="2" borderId="18"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xf>
    <xf numFmtId="0" fontId="1" fillId="2" borderId="19" xfId="0" applyFont="1" applyFill="1" applyBorder="1" applyAlignment="1" applyProtection="1">
      <alignment horizontal="center" vertical="center"/>
    </xf>
    <xf numFmtId="0" fontId="7" fillId="16" borderId="25" xfId="0" applyFont="1" applyFill="1" applyBorder="1" applyAlignment="1" applyProtection="1">
      <alignment horizontal="center" vertical="center"/>
      <protection locked="0"/>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textRotation="90" wrapText="1"/>
    </xf>
    <xf numFmtId="0" fontId="3" fillId="6" borderId="62" xfId="0" applyFont="1" applyFill="1" applyBorder="1" applyAlignment="1" applyProtection="1">
      <alignment horizontal="center" vertical="center" textRotation="90" wrapText="1"/>
    </xf>
    <xf numFmtId="0" fontId="3" fillId="6" borderId="65" xfId="0" applyFont="1" applyFill="1" applyBorder="1" applyAlignment="1" applyProtection="1">
      <alignment horizontal="center" vertical="center" textRotation="90" wrapText="1"/>
    </xf>
    <xf numFmtId="0" fontId="3" fillId="6" borderId="62" xfId="0" applyFont="1" applyFill="1" applyBorder="1" applyAlignment="1" applyProtection="1">
      <alignment horizontal="center" vertical="center" wrapText="1"/>
    </xf>
    <xf numFmtId="0" fontId="3" fillId="7" borderId="60" xfId="0" applyNumberFormat="1" applyFont="1" applyFill="1" applyBorder="1" applyAlignment="1" applyProtection="1">
      <alignment horizontal="center" vertical="center" textRotation="90" wrapText="1"/>
    </xf>
    <xf numFmtId="0" fontId="3" fillId="7" borderId="61" xfId="0" applyNumberFormat="1" applyFont="1" applyFill="1" applyBorder="1" applyAlignment="1" applyProtection="1">
      <alignment horizontal="center" vertical="center" textRotation="90" wrapText="1"/>
    </xf>
    <xf numFmtId="0" fontId="3" fillId="7" borderId="62" xfId="0" applyFont="1" applyFill="1" applyBorder="1" applyAlignment="1" applyProtection="1">
      <alignment vertical="center" textRotation="90" wrapText="1"/>
    </xf>
    <xf numFmtId="0" fontId="3" fillId="7" borderId="60" xfId="0" applyFont="1" applyFill="1" applyBorder="1" applyAlignment="1" applyProtection="1">
      <alignment horizontal="center" vertical="center" wrapText="1"/>
    </xf>
    <xf numFmtId="0" fontId="3" fillId="7" borderId="61" xfId="0" applyFont="1" applyFill="1" applyBorder="1" applyAlignment="1" applyProtection="1">
      <alignment horizontal="center" vertical="center" wrapText="1"/>
    </xf>
    <xf numFmtId="0" fontId="3" fillId="7" borderId="62" xfId="0" applyFont="1" applyFill="1" applyBorder="1" applyAlignment="1" applyProtection="1">
      <alignment horizontal="center" vertical="center" wrapText="1"/>
    </xf>
    <xf numFmtId="0" fontId="3" fillId="6" borderId="60" xfId="0" applyNumberFormat="1" applyFont="1" applyFill="1" applyBorder="1" applyAlignment="1" applyProtection="1">
      <alignment horizontal="center" vertical="center" textRotation="90" wrapText="1"/>
    </xf>
    <xf numFmtId="0" fontId="3" fillId="6" borderId="61" xfId="0" applyNumberFormat="1" applyFont="1" applyFill="1" applyBorder="1" applyAlignment="1" applyProtection="1">
      <alignment horizontal="center" vertical="center" textRotation="90" wrapText="1"/>
    </xf>
    <xf numFmtId="0" fontId="3" fillId="6" borderId="62" xfId="0" applyFont="1" applyFill="1" applyBorder="1" applyAlignment="1" applyProtection="1">
      <alignment vertical="center" textRotation="90" wrapText="1"/>
    </xf>
    <xf numFmtId="0" fontId="2" fillId="5" borderId="60" xfId="0" applyFont="1" applyFill="1" applyBorder="1" applyAlignment="1" applyProtection="1">
      <alignment horizontal="center" vertical="center" wrapText="1"/>
    </xf>
    <xf numFmtId="0" fontId="14" fillId="12" borderId="61" xfId="0" applyFont="1" applyFill="1" applyBorder="1" applyAlignment="1">
      <alignment horizontal="center" vertical="center" wrapText="1"/>
    </xf>
    <xf numFmtId="0" fontId="13" fillId="7" borderId="25" xfId="0" applyFont="1" applyFill="1" applyBorder="1" applyAlignment="1">
      <alignment horizontal="center" vertical="center" wrapText="1"/>
    </xf>
    <xf numFmtId="0" fontId="26" fillId="7" borderId="1" xfId="0" applyFont="1" applyFill="1" applyBorder="1" applyAlignment="1">
      <alignment vertical="center" wrapText="1"/>
    </xf>
    <xf numFmtId="0" fontId="37" fillId="7" borderId="26" xfId="0" applyFont="1" applyFill="1" applyBorder="1" applyAlignment="1">
      <alignment vertical="center" wrapText="1"/>
    </xf>
    <xf numFmtId="0" fontId="13" fillId="7" borderId="54" xfId="0" applyFont="1" applyFill="1" applyBorder="1" applyAlignment="1">
      <alignment horizontal="center" vertical="center" wrapText="1"/>
    </xf>
    <xf numFmtId="0" fontId="13" fillId="7" borderId="60" xfId="0" applyFont="1" applyFill="1" applyBorder="1" applyAlignment="1">
      <alignment horizontal="center" vertical="center" wrapText="1"/>
    </xf>
    <xf numFmtId="0" fontId="0" fillId="13" borderId="30" xfId="0" applyFill="1" applyBorder="1" applyAlignment="1">
      <alignment horizontal="center" vertical="center"/>
    </xf>
    <xf numFmtId="0" fontId="0" fillId="9" borderId="29" xfId="0" applyFill="1" applyBorder="1" applyAlignment="1">
      <alignment horizontal="center" vertical="center"/>
    </xf>
    <xf numFmtId="0" fontId="0" fillId="3" borderId="29" xfId="0" applyFill="1" applyBorder="1" applyAlignment="1">
      <alignment horizontal="center" vertical="center"/>
    </xf>
    <xf numFmtId="0" fontId="0" fillId="13" borderId="29" xfId="0" applyFill="1" applyBorder="1" applyAlignment="1">
      <alignment horizontal="center" vertical="center"/>
    </xf>
    <xf numFmtId="0" fontId="0" fillId="13" borderId="32" xfId="0" applyFill="1" applyBorder="1" applyAlignment="1">
      <alignment horizontal="center" vertical="center"/>
    </xf>
    <xf numFmtId="0" fontId="0" fillId="13" borderId="31" xfId="0" applyFill="1" applyBorder="1" applyAlignment="1">
      <alignment horizontal="center" vertical="center"/>
    </xf>
    <xf numFmtId="0" fontId="0" fillId="3" borderId="30" xfId="0" applyFill="1" applyBorder="1" applyAlignment="1">
      <alignment horizontal="center" vertical="center"/>
    </xf>
    <xf numFmtId="0" fontId="0" fillId="4" borderId="29" xfId="0" applyFill="1" applyBorder="1" applyAlignment="1">
      <alignment horizontal="center" vertical="center"/>
    </xf>
    <xf numFmtId="0" fontId="0" fillId="9" borderId="30" xfId="0" applyFill="1" applyBorder="1" applyAlignment="1">
      <alignment horizontal="center" vertical="center"/>
    </xf>
    <xf numFmtId="0" fontId="1" fillId="7" borderId="60" xfId="0" applyFont="1" applyFill="1" applyBorder="1" applyAlignment="1">
      <alignment horizontal="center" vertical="center" wrapText="1"/>
    </xf>
    <xf numFmtId="0" fontId="26" fillId="7" borderId="76" xfId="0" applyFont="1" applyFill="1" applyBorder="1" applyAlignment="1">
      <alignment vertical="center" wrapText="1"/>
    </xf>
    <xf numFmtId="0" fontId="0" fillId="9" borderId="31" xfId="0" applyFill="1" applyBorder="1" applyAlignment="1">
      <alignment horizontal="center" vertical="center"/>
    </xf>
    <xf numFmtId="0" fontId="0" fillId="3" borderId="31" xfId="0" applyFill="1" applyBorder="1" applyAlignment="1">
      <alignment horizontal="center" vertical="center"/>
    </xf>
    <xf numFmtId="0" fontId="0" fillId="4" borderId="31" xfId="0" applyFill="1" applyBorder="1" applyAlignment="1">
      <alignment horizontal="center" vertical="center"/>
    </xf>
    <xf numFmtId="0" fontId="9" fillId="11" borderId="1" xfId="5" applyFont="1" applyFill="1" applyBorder="1" applyAlignment="1" applyProtection="1">
      <alignment horizontal="center" vertical="center" wrapText="1"/>
    </xf>
    <xf numFmtId="0" fontId="9" fillId="11" borderId="2" xfId="5" applyFont="1" applyFill="1" applyBorder="1" applyAlignment="1" applyProtection="1">
      <alignment horizontal="center" vertical="center" wrapText="1"/>
    </xf>
    <xf numFmtId="0" fontId="9" fillId="11" borderId="23" xfId="5" applyFont="1" applyFill="1" applyBorder="1" applyAlignment="1" applyProtection="1">
      <alignment horizontal="center" vertical="center" wrapText="1"/>
    </xf>
    <xf numFmtId="0" fontId="11" fillId="0" borderId="19" xfId="5"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7" fillId="0" borderId="0" xfId="0" applyFont="1"/>
    <xf numFmtId="0" fontId="1"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textRotation="90"/>
    </xf>
    <xf numFmtId="0" fontId="1" fillId="0" borderId="4"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textRotation="90"/>
    </xf>
    <xf numFmtId="0" fontId="1" fillId="0" borderId="1" xfId="0" applyFont="1" applyFill="1" applyBorder="1" applyAlignment="1" applyProtection="1">
      <alignment horizontal="center" vertical="center" textRotation="90"/>
    </xf>
    <xf numFmtId="0" fontId="7" fillId="7" borderId="25" xfId="0" applyFont="1" applyFill="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1" fillId="7" borderId="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2" xfId="0" applyFont="1" applyFill="1" applyBorder="1" applyAlignment="1" applyProtection="1">
      <alignment horizontal="center" vertical="center"/>
    </xf>
    <xf numFmtId="0" fontId="2" fillId="5" borderId="54" xfId="0" applyFont="1" applyFill="1" applyBorder="1" applyAlignment="1" applyProtection="1">
      <alignment vertical="center" wrapText="1"/>
    </xf>
    <xf numFmtId="0" fontId="1" fillId="0" borderId="2" xfId="0" applyFont="1" applyFill="1" applyBorder="1" applyAlignment="1" applyProtection="1">
      <alignment vertical="center" textRotation="90"/>
    </xf>
    <xf numFmtId="0" fontId="57" fillId="7" borderId="1" xfId="0" applyFont="1" applyFill="1" applyBorder="1" applyAlignment="1">
      <alignment horizontal="center" vertical="center" wrapText="1"/>
    </xf>
    <xf numFmtId="0" fontId="1" fillId="0" borderId="2" xfId="0" applyFont="1" applyFill="1" applyBorder="1" applyAlignment="1" applyProtection="1">
      <alignment vertical="center" wrapText="1"/>
    </xf>
    <xf numFmtId="0" fontId="1" fillId="0" borderId="48" xfId="0" applyFont="1" applyBorder="1" applyAlignment="1" applyProtection="1">
      <alignment vertical="center" textRotation="90"/>
    </xf>
    <xf numFmtId="0" fontId="1" fillId="7" borderId="1" xfId="0" applyFont="1" applyFill="1" applyBorder="1" applyAlignment="1" applyProtection="1">
      <alignment vertical="center" wrapText="1"/>
    </xf>
    <xf numFmtId="0" fontId="0" fillId="0" borderId="2" xfId="0" applyFont="1" applyFill="1" applyBorder="1" applyAlignment="1" applyProtection="1">
      <alignment horizontal="center" vertical="center"/>
      <protection locked="0"/>
    </xf>
    <xf numFmtId="0" fontId="9" fillId="11" borderId="1" xfId="5" applyFont="1" applyFill="1" applyBorder="1" applyAlignment="1" applyProtection="1">
      <alignment horizontal="center" vertical="center" wrapText="1"/>
    </xf>
    <xf numFmtId="0" fontId="9" fillId="11" borderId="23" xfId="5" applyFont="1" applyFill="1" applyBorder="1" applyAlignment="1" applyProtection="1">
      <alignment horizontal="center" vertical="center" wrapText="1"/>
    </xf>
    <xf numFmtId="0" fontId="0" fillId="8" borderId="0" xfId="0" applyFill="1" applyProtection="1">
      <protection locked="0"/>
    </xf>
    <xf numFmtId="0" fontId="12" fillId="8" borderId="0" xfId="0" applyFont="1" applyFill="1" applyProtection="1">
      <protection locked="0"/>
    </xf>
    <xf numFmtId="0" fontId="14" fillId="10" borderId="56" xfId="0" applyFont="1" applyFill="1" applyBorder="1" applyAlignment="1" applyProtection="1">
      <alignment vertical="center"/>
      <protection locked="0"/>
    </xf>
    <xf numFmtId="0" fontId="14" fillId="10" borderId="58" xfId="0" applyFont="1" applyFill="1" applyBorder="1" applyAlignment="1" applyProtection="1">
      <alignment vertical="center"/>
      <protection locked="0"/>
    </xf>
    <xf numFmtId="0" fontId="14" fillId="10" borderId="55" xfId="0" applyFont="1" applyFill="1" applyBorder="1" applyAlignment="1" applyProtection="1">
      <alignment vertical="center"/>
      <protection locked="0"/>
    </xf>
    <xf numFmtId="0" fontId="17" fillId="2" borderId="15"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0" fillId="2" borderId="15" xfId="0" applyFill="1" applyBorder="1" applyAlignment="1" applyProtection="1">
      <protection locked="0"/>
    </xf>
    <xf numFmtId="0" fontId="0" fillId="2" borderId="0" xfId="0" applyFill="1" applyBorder="1" applyAlignment="1" applyProtection="1">
      <protection locked="0"/>
    </xf>
    <xf numFmtId="0" fontId="0" fillId="2" borderId="16" xfId="0" applyFill="1" applyBorder="1" applyAlignment="1" applyProtection="1">
      <protection locked="0"/>
    </xf>
    <xf numFmtId="0" fontId="0" fillId="2" borderId="15" xfId="0" applyFill="1" applyBorder="1" applyProtection="1">
      <protection locked="0"/>
    </xf>
    <xf numFmtId="0" fontId="19" fillId="2" borderId="0" xfId="0" applyFont="1" applyFill="1" applyBorder="1" applyAlignment="1" applyProtection="1">
      <protection locked="0"/>
    </xf>
    <xf numFmtId="0" fontId="19" fillId="2" borderId="0" xfId="0" applyFont="1" applyFill="1" applyBorder="1" applyAlignment="1" applyProtection="1">
      <alignment vertical="center"/>
      <protection locked="0"/>
    </xf>
    <xf numFmtId="0" fontId="0" fillId="2" borderId="0" xfId="0"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1" fillId="14" borderId="0" xfId="0" applyFont="1" applyFill="1" applyAlignment="1" applyProtection="1">
      <alignment horizontal="center" vertical="center"/>
      <protection locked="0"/>
    </xf>
    <xf numFmtId="0" fontId="59" fillId="14" borderId="0" xfId="0" applyFont="1" applyFill="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17" borderId="62" xfId="0" applyFont="1" applyFill="1" applyBorder="1" applyAlignment="1" applyProtection="1">
      <alignment horizontal="center" vertical="center" wrapText="1"/>
      <protection locked="0"/>
    </xf>
    <xf numFmtId="0" fontId="1" fillId="17" borderId="61" xfId="0" applyFont="1" applyFill="1" applyBorder="1" applyAlignment="1" applyProtection="1">
      <alignment horizontal="center" vertical="center" wrapText="1"/>
      <protection locked="0"/>
    </xf>
    <xf numFmtId="0" fontId="1" fillId="18" borderId="2" xfId="0" applyFont="1" applyFill="1" applyBorder="1" applyAlignment="1" applyProtection="1">
      <alignment horizontal="center" vertical="center" textRotation="90" wrapText="1"/>
      <protection locked="0"/>
    </xf>
    <xf numFmtId="0" fontId="1" fillId="18" borderId="61" xfId="0" applyFont="1" applyFill="1" applyBorder="1" applyAlignment="1" applyProtection="1">
      <alignment horizontal="center" vertical="center" textRotation="90" wrapText="1"/>
      <protection locked="0"/>
    </xf>
    <xf numFmtId="0" fontId="1" fillId="17" borderId="61" xfId="0" applyFont="1" applyFill="1" applyBorder="1" applyAlignment="1" applyProtection="1">
      <alignment horizontal="center" vertical="center" textRotation="90" wrapText="1"/>
      <protection locked="0"/>
    </xf>
    <xf numFmtId="0" fontId="1" fillId="17" borderId="26" xfId="0" applyFont="1" applyFill="1" applyBorder="1" applyAlignment="1" applyProtection="1">
      <alignment horizontal="center" vertical="center" wrapText="1"/>
      <protection locked="0"/>
    </xf>
    <xf numFmtId="0" fontId="1" fillId="17" borderId="1" xfId="0" applyFont="1" applyFill="1" applyBorder="1" applyAlignment="1" applyProtection="1">
      <alignment horizontal="center" vertical="center" wrapText="1"/>
      <protection locked="0"/>
    </xf>
    <xf numFmtId="0" fontId="1" fillId="18" borderId="1" xfId="0" applyFont="1" applyFill="1" applyBorder="1" applyAlignment="1" applyProtection="1">
      <alignment horizontal="center" vertical="center" textRotation="90" wrapText="1"/>
      <protection locked="0"/>
    </xf>
    <xf numFmtId="0" fontId="1" fillId="17" borderId="1" xfId="0" applyFont="1" applyFill="1" applyBorder="1" applyAlignment="1" applyProtection="1">
      <alignment horizontal="center" vertical="center" textRotation="90" wrapText="1"/>
      <protection locked="0"/>
    </xf>
    <xf numFmtId="0" fontId="1" fillId="17" borderId="49" xfId="0" applyFont="1" applyFill="1" applyBorder="1" applyAlignment="1" applyProtection="1">
      <alignment horizontal="center" vertical="center" wrapText="1"/>
      <protection locked="0"/>
    </xf>
    <xf numFmtId="0" fontId="1" fillId="17" borderId="4" xfId="0" applyFont="1" applyFill="1" applyBorder="1" applyAlignment="1" applyProtection="1">
      <alignment horizontal="center" vertical="center" wrapText="1"/>
      <protection locked="0"/>
    </xf>
    <xf numFmtId="0" fontId="1" fillId="18" borderId="4" xfId="0" applyFont="1" applyFill="1" applyBorder="1" applyAlignment="1" applyProtection="1">
      <alignment horizontal="center" vertical="center" textRotation="90" wrapText="1"/>
      <protection locked="0"/>
    </xf>
    <xf numFmtId="0" fontId="1" fillId="17" borderId="4" xfId="0" applyFont="1" applyFill="1" applyBorder="1" applyAlignment="1" applyProtection="1">
      <alignment horizontal="center" vertical="center" textRotation="90" wrapText="1"/>
      <protection locked="0"/>
    </xf>
    <xf numFmtId="0" fontId="1" fillId="17" borderId="24" xfId="0" applyFont="1" applyFill="1" applyBorder="1" applyAlignment="1" applyProtection="1">
      <alignment horizontal="center" vertical="center" wrapText="1"/>
      <protection locked="0"/>
    </xf>
    <xf numFmtId="0" fontId="1" fillId="17" borderId="23" xfId="0" applyFont="1" applyFill="1" applyBorder="1" applyAlignment="1" applyProtection="1">
      <alignment horizontal="center" vertical="center" wrapText="1"/>
      <protection locked="0"/>
    </xf>
    <xf numFmtId="0" fontId="1" fillId="18" borderId="23" xfId="0" applyFont="1" applyFill="1" applyBorder="1" applyAlignment="1" applyProtection="1">
      <alignment horizontal="center" vertical="center" textRotation="90" wrapText="1"/>
      <protection locked="0"/>
    </xf>
    <xf numFmtId="0" fontId="1" fillId="17" borderId="23" xfId="0" applyFont="1" applyFill="1" applyBorder="1" applyAlignment="1" applyProtection="1">
      <alignment horizontal="center" vertical="center" textRotation="90" wrapText="1"/>
      <protection locked="0"/>
    </xf>
    <xf numFmtId="0" fontId="1" fillId="17" borderId="48"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wrapText="1"/>
      <protection locked="0"/>
    </xf>
    <xf numFmtId="0" fontId="1" fillId="17" borderId="2" xfId="0" applyFont="1" applyFill="1" applyBorder="1" applyAlignment="1" applyProtection="1">
      <alignment horizontal="center" vertical="center" textRotation="90" wrapText="1"/>
      <protection locked="0"/>
    </xf>
    <xf numFmtId="9" fontId="1" fillId="17" borderId="48" xfId="0" applyNumberFormat="1" applyFont="1" applyFill="1" applyBorder="1" applyAlignment="1" applyProtection="1">
      <alignment horizontal="center" vertical="center" wrapText="1"/>
      <protection locked="0"/>
    </xf>
    <xf numFmtId="9" fontId="1" fillId="17" borderId="2" xfId="0" applyNumberFormat="1" applyFont="1" applyFill="1" applyBorder="1" applyAlignment="1" applyProtection="1">
      <alignment horizontal="center" vertical="center" wrapText="1"/>
      <protection locked="0"/>
    </xf>
    <xf numFmtId="9" fontId="1" fillId="17" borderId="26" xfId="0" applyNumberFormat="1" applyFont="1" applyFill="1" applyBorder="1" applyAlignment="1" applyProtection="1">
      <alignment horizontal="center" vertical="center" wrapText="1"/>
      <protection locked="0"/>
    </xf>
    <xf numFmtId="9" fontId="1" fillId="17" borderId="1" xfId="0" applyNumberFormat="1" applyFont="1" applyFill="1" applyBorder="1" applyAlignment="1" applyProtection="1">
      <alignment horizontal="center" vertical="center" wrapText="1"/>
      <protection locked="0"/>
    </xf>
    <xf numFmtId="1" fontId="1" fillId="17" borderId="1" xfId="0" applyNumberFormat="1" applyFont="1" applyFill="1" applyBorder="1" applyAlignment="1" applyProtection="1">
      <alignment horizontal="center" vertical="center" wrapText="1"/>
      <protection locked="0"/>
    </xf>
    <xf numFmtId="9" fontId="1" fillId="17" borderId="49" xfId="0" applyNumberFormat="1" applyFont="1" applyFill="1" applyBorder="1" applyAlignment="1" applyProtection="1">
      <alignment horizontal="center" vertical="center" wrapText="1"/>
      <protection locked="0"/>
    </xf>
    <xf numFmtId="9" fontId="1" fillId="17" borderId="4" xfId="0" applyNumberFormat="1" applyFont="1" applyFill="1" applyBorder="1" applyAlignment="1" applyProtection="1">
      <alignment horizontal="center" vertical="center" wrapText="1"/>
      <protection locked="0"/>
    </xf>
    <xf numFmtId="1" fontId="1" fillId="17" borderId="4" xfId="0"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horizontal="center" vertical="center" wrapText="1"/>
      <protection locked="0"/>
    </xf>
    <xf numFmtId="9" fontId="1" fillId="17" borderId="61" xfId="0" applyNumberFormat="1" applyFont="1" applyFill="1" applyBorder="1" applyAlignment="1" applyProtection="1">
      <alignment horizontal="center" vertical="center" wrapText="1"/>
      <protection locked="0"/>
    </xf>
    <xf numFmtId="9" fontId="1" fillId="17" borderId="24" xfId="0" applyNumberFormat="1" applyFont="1" applyFill="1" applyBorder="1" applyAlignment="1" applyProtection="1">
      <alignment horizontal="center" vertical="center" wrapText="1"/>
      <protection locked="0"/>
    </xf>
    <xf numFmtId="9" fontId="1" fillId="17" borderId="23" xfId="0" applyNumberFormat="1" applyFont="1" applyFill="1" applyBorder="1" applyAlignment="1" applyProtection="1">
      <alignment horizontal="center" vertical="center" wrapText="1"/>
      <protection locked="0"/>
    </xf>
    <xf numFmtId="0" fontId="1" fillId="17" borderId="2" xfId="0" applyFont="1" applyFill="1" applyBorder="1" applyAlignment="1" applyProtection="1">
      <alignment vertical="center" wrapText="1"/>
      <protection locked="0"/>
    </xf>
    <xf numFmtId="0" fontId="1" fillId="17" borderId="1" xfId="0" applyFont="1" applyFill="1" applyBorder="1" applyAlignment="1" applyProtection="1">
      <alignment vertical="center" wrapText="1"/>
      <protection locked="0"/>
    </xf>
    <xf numFmtId="0" fontId="1" fillId="17" borderId="4" xfId="0" applyFont="1" applyFill="1" applyBorder="1" applyAlignment="1" applyProtection="1">
      <alignment vertical="center" wrapText="1"/>
      <protection locked="0"/>
    </xf>
    <xf numFmtId="0" fontId="1" fillId="17" borderId="2" xfId="0" applyFont="1" applyFill="1" applyBorder="1" applyAlignment="1" applyProtection="1">
      <alignment horizontal="left" vertical="center" wrapText="1"/>
      <protection locked="0"/>
    </xf>
    <xf numFmtId="0" fontId="1" fillId="17" borderId="1" xfId="0" applyFont="1" applyFill="1" applyBorder="1" applyAlignment="1" applyProtection="1">
      <alignment horizontal="left" vertical="center" wrapText="1"/>
      <protection locked="0"/>
    </xf>
    <xf numFmtId="0" fontId="1" fillId="17" borderId="4" xfId="0" applyFont="1" applyFill="1" applyBorder="1" applyAlignment="1" applyProtection="1">
      <alignment horizontal="left" vertical="center" wrapText="1"/>
      <protection locked="0"/>
    </xf>
    <xf numFmtId="0" fontId="1" fillId="17" borderId="61" xfId="0" applyFont="1" applyFill="1" applyBorder="1" applyAlignment="1" applyProtection="1">
      <alignment horizontal="left" vertical="center" wrapText="1"/>
      <protection locked="0"/>
    </xf>
    <xf numFmtId="0" fontId="1" fillId="17" borderId="23" xfId="0" applyFont="1" applyFill="1" applyBorder="1" applyAlignment="1" applyProtection="1">
      <alignment horizontal="left" vertical="center" wrapText="1"/>
      <protection locked="0"/>
    </xf>
    <xf numFmtId="9" fontId="0" fillId="17" borderId="48" xfId="0" applyNumberFormat="1" applyFont="1" applyFill="1" applyBorder="1" applyAlignment="1" applyProtection="1">
      <alignment vertical="center" wrapText="1"/>
      <protection locked="0"/>
    </xf>
    <xf numFmtId="0" fontId="0" fillId="17" borderId="2" xfId="0" applyFont="1" applyFill="1" applyBorder="1" applyAlignment="1" applyProtection="1">
      <alignment vertical="center" wrapText="1"/>
      <protection locked="0"/>
    </xf>
    <xf numFmtId="0" fontId="0" fillId="17" borderId="2" xfId="0" applyFont="1" applyFill="1" applyBorder="1" applyAlignment="1" applyProtection="1">
      <alignment horizontal="center" vertical="center" wrapText="1"/>
      <protection locked="0"/>
    </xf>
    <xf numFmtId="9" fontId="0" fillId="17" borderId="26" xfId="0" applyNumberFormat="1" applyFont="1" applyFill="1" applyBorder="1" applyAlignment="1" applyProtection="1">
      <alignment vertical="center" wrapText="1"/>
      <protection locked="0"/>
    </xf>
    <xf numFmtId="0" fontId="0" fillId="17" borderId="1" xfId="0" applyFont="1" applyFill="1" applyBorder="1" applyAlignment="1" applyProtection="1">
      <alignment vertical="center" wrapText="1"/>
      <protection locked="0"/>
    </xf>
    <xf numFmtId="0" fontId="0" fillId="17" borderId="1" xfId="0" applyFont="1" applyFill="1" applyBorder="1" applyAlignment="1" applyProtection="1">
      <alignment horizontal="center" vertical="center" wrapText="1"/>
      <protection locked="0"/>
    </xf>
    <xf numFmtId="9" fontId="0" fillId="17" borderId="49" xfId="0" applyNumberFormat="1" applyFont="1" applyFill="1" applyBorder="1" applyAlignment="1" applyProtection="1">
      <alignment vertical="center" wrapText="1"/>
      <protection locked="0"/>
    </xf>
    <xf numFmtId="0" fontId="0" fillId="17" borderId="4" xfId="0" applyFont="1" applyFill="1" applyBorder="1" applyAlignment="1" applyProtection="1">
      <alignment vertical="center" wrapText="1"/>
      <protection locked="0"/>
    </xf>
    <xf numFmtId="0" fontId="0" fillId="17" borderId="4" xfId="0" applyFont="1" applyFill="1" applyBorder="1" applyAlignment="1" applyProtection="1">
      <alignment horizontal="center" vertical="center" wrapText="1"/>
      <protection locked="0"/>
    </xf>
    <xf numFmtId="9" fontId="0" fillId="17" borderId="62" xfId="0" applyNumberFormat="1" applyFont="1" applyFill="1" applyBorder="1" applyAlignment="1" applyProtection="1">
      <alignment vertical="center" wrapText="1"/>
      <protection locked="0"/>
    </xf>
    <xf numFmtId="0" fontId="0" fillId="17" borderId="61" xfId="0" applyFont="1" applyFill="1" applyBorder="1" applyAlignment="1" applyProtection="1">
      <alignment vertical="center" wrapText="1"/>
      <protection locked="0"/>
    </xf>
    <xf numFmtId="0" fontId="0" fillId="17" borderId="61" xfId="0" applyFont="1" applyFill="1" applyBorder="1" applyAlignment="1" applyProtection="1">
      <alignment horizontal="center" vertical="center" wrapText="1"/>
      <protection locked="0"/>
    </xf>
    <xf numFmtId="9" fontId="0" fillId="17" borderId="24" xfId="0" applyNumberFormat="1" applyFont="1" applyFill="1" applyBorder="1" applyAlignment="1" applyProtection="1">
      <alignment vertical="center" wrapText="1"/>
      <protection locked="0"/>
    </xf>
    <xf numFmtId="0" fontId="0" fillId="17" borderId="23" xfId="0" applyFont="1" applyFill="1" applyBorder="1" applyAlignment="1" applyProtection="1">
      <alignment vertical="center" wrapText="1"/>
      <protection locked="0"/>
    </xf>
    <xf numFmtId="0" fontId="0" fillId="17" borderId="23" xfId="0" applyFont="1" applyFill="1" applyBorder="1" applyAlignment="1" applyProtection="1">
      <alignment horizontal="center" vertical="center" wrapText="1"/>
      <protection locked="0"/>
    </xf>
    <xf numFmtId="9" fontId="0" fillId="17" borderId="1" xfId="0" applyNumberFormat="1" applyFont="1" applyFill="1" applyBorder="1" applyAlignment="1" applyProtection="1">
      <alignment horizontal="center" vertical="center" wrapText="1"/>
      <protection locked="0"/>
    </xf>
    <xf numFmtId="9" fontId="0" fillId="17" borderId="23" xfId="0" applyNumberFormat="1" applyFont="1" applyFill="1" applyBorder="1" applyAlignment="1" applyProtection="1">
      <alignment horizontal="center" vertical="center" wrapText="1"/>
      <protection locked="0"/>
    </xf>
    <xf numFmtId="0" fontId="1" fillId="17" borderId="48" xfId="0" applyFont="1" applyFill="1" applyBorder="1" applyAlignment="1" applyProtection="1">
      <alignment vertical="center" wrapText="1"/>
      <protection locked="0"/>
    </xf>
    <xf numFmtId="0" fontId="1" fillId="17" borderId="26" xfId="0" applyFont="1" applyFill="1" applyBorder="1" applyAlignment="1" applyProtection="1">
      <alignment vertical="center" wrapText="1"/>
      <protection locked="0"/>
    </xf>
    <xf numFmtId="9" fontId="1" fillId="17" borderId="1" xfId="0" applyNumberFormat="1" applyFont="1" applyFill="1" applyBorder="1" applyAlignment="1" applyProtection="1">
      <alignment vertical="center" wrapText="1"/>
      <protection locked="0"/>
    </xf>
    <xf numFmtId="0" fontId="1" fillId="17" borderId="49" xfId="0" applyFont="1" applyFill="1" applyBorder="1" applyAlignment="1" applyProtection="1">
      <alignment vertical="center" wrapText="1"/>
      <protection locked="0"/>
    </xf>
    <xf numFmtId="9" fontId="1" fillId="17" borderId="4" xfId="0" applyNumberFormat="1" applyFont="1" applyFill="1" applyBorder="1" applyAlignment="1" applyProtection="1">
      <alignment vertical="center" wrapText="1"/>
      <protection locked="0"/>
    </xf>
    <xf numFmtId="0" fontId="1" fillId="17" borderId="62" xfId="0" applyFont="1" applyFill="1" applyBorder="1" applyAlignment="1" applyProtection="1">
      <alignment vertical="center" wrapText="1"/>
      <protection locked="0"/>
    </xf>
    <xf numFmtId="0" fontId="1" fillId="17" borderId="61" xfId="0" applyFont="1" applyFill="1" applyBorder="1" applyAlignment="1" applyProtection="1">
      <alignment vertical="center" wrapText="1"/>
      <protection locked="0"/>
    </xf>
    <xf numFmtId="9" fontId="1" fillId="17" borderId="61" xfId="0" applyNumberFormat="1" applyFont="1" applyFill="1" applyBorder="1" applyAlignment="1" applyProtection="1">
      <alignment vertical="center" wrapText="1"/>
      <protection locked="0"/>
    </xf>
    <xf numFmtId="0" fontId="1" fillId="17" borderId="24" xfId="0" applyFont="1" applyFill="1" applyBorder="1" applyAlignment="1" applyProtection="1">
      <alignment vertical="center" wrapText="1"/>
      <protection locked="0"/>
    </xf>
    <xf numFmtId="0" fontId="1" fillId="17" borderId="23" xfId="0" applyFont="1" applyFill="1" applyBorder="1" applyAlignment="1" applyProtection="1">
      <alignment vertical="center" wrapText="1"/>
      <protection locked="0"/>
    </xf>
    <xf numFmtId="9" fontId="1" fillId="17" borderId="23" xfId="0" applyNumberFormat="1" applyFont="1" applyFill="1" applyBorder="1" applyAlignment="1" applyProtection="1">
      <alignment vertical="center" wrapText="1"/>
      <protection locked="0"/>
    </xf>
    <xf numFmtId="9" fontId="1" fillId="17" borderId="2" xfId="0" applyNumberFormat="1" applyFont="1" applyFill="1" applyBorder="1" applyAlignment="1" applyProtection="1">
      <alignment vertical="center" wrapText="1"/>
      <protection locked="0"/>
    </xf>
    <xf numFmtId="1" fontId="1" fillId="17" borderId="2" xfId="0" applyNumberFormat="1" applyFont="1" applyFill="1" applyBorder="1" applyAlignment="1" applyProtection="1">
      <alignment horizontal="center" vertical="center" wrapText="1"/>
      <protection locked="0"/>
    </xf>
    <xf numFmtId="1" fontId="1" fillId="17" borderId="26" xfId="0" applyNumberFormat="1" applyFont="1" applyFill="1" applyBorder="1" applyAlignment="1" applyProtection="1">
      <alignment horizontal="center" vertical="center" wrapText="1"/>
      <protection locked="0"/>
    </xf>
    <xf numFmtId="1" fontId="1" fillId="17" borderId="49" xfId="0" applyNumberFormat="1" applyFont="1" applyFill="1" applyBorder="1" applyAlignment="1" applyProtection="1">
      <alignment horizontal="center" vertical="center" wrapText="1"/>
      <protection locked="0"/>
    </xf>
    <xf numFmtId="1" fontId="1" fillId="17" borderId="62" xfId="0" applyNumberFormat="1" applyFont="1" applyFill="1" applyBorder="1" applyAlignment="1" applyProtection="1">
      <alignment horizontal="center" vertical="center" wrapText="1"/>
      <protection locked="0"/>
    </xf>
    <xf numFmtId="1" fontId="1" fillId="17" borderId="61" xfId="0" applyNumberFormat="1" applyFont="1" applyFill="1" applyBorder="1" applyAlignment="1" applyProtection="1">
      <alignment horizontal="center" vertical="center" wrapText="1"/>
      <protection locked="0"/>
    </xf>
    <xf numFmtId="1" fontId="1" fillId="17" borderId="24" xfId="0" applyNumberFormat="1" applyFont="1" applyFill="1" applyBorder="1" applyAlignment="1" applyProtection="1">
      <alignment horizontal="center" vertical="center" wrapText="1"/>
      <protection locked="0"/>
    </xf>
    <xf numFmtId="1" fontId="1" fillId="17" borderId="23" xfId="0" applyNumberFormat="1" applyFont="1" applyFill="1" applyBorder="1" applyAlignment="1" applyProtection="1">
      <alignment horizontal="center" vertical="center" wrapText="1"/>
      <protection locked="0"/>
    </xf>
    <xf numFmtId="1" fontId="1" fillId="17" borderId="26" xfId="7" applyNumberFormat="1" applyFont="1" applyFill="1" applyBorder="1" applyAlignment="1" applyProtection="1">
      <alignment horizontal="center" vertical="center" wrapText="1"/>
      <protection locked="0"/>
    </xf>
    <xf numFmtId="1" fontId="1" fillId="17" borderId="1" xfId="7" applyNumberFormat="1" applyFont="1" applyFill="1" applyBorder="1" applyAlignment="1" applyProtection="1">
      <alignment horizontal="center" vertical="center" wrapText="1"/>
      <protection locked="0"/>
    </xf>
    <xf numFmtId="1" fontId="1" fillId="17" borderId="49" xfId="7" applyNumberFormat="1" applyFont="1" applyFill="1" applyBorder="1" applyAlignment="1" applyProtection="1">
      <alignment horizontal="center" vertical="center" wrapText="1"/>
      <protection locked="0"/>
    </xf>
    <xf numFmtId="1" fontId="1" fillId="17" borderId="4" xfId="7" applyNumberFormat="1" applyFont="1" applyFill="1" applyBorder="1" applyAlignment="1" applyProtection="1">
      <alignment horizontal="center" vertical="center" wrapText="1"/>
      <protection locked="0"/>
    </xf>
    <xf numFmtId="1" fontId="1" fillId="17" borderId="62" xfId="7" applyNumberFormat="1" applyFont="1" applyFill="1" applyBorder="1" applyAlignment="1" applyProtection="1">
      <alignment horizontal="center" vertical="center" wrapText="1"/>
      <protection locked="0"/>
    </xf>
    <xf numFmtId="1" fontId="1" fillId="17" borderId="61" xfId="7" applyNumberFormat="1" applyFont="1" applyFill="1" applyBorder="1" applyAlignment="1" applyProtection="1">
      <alignment horizontal="center" vertical="center" wrapText="1"/>
      <protection locked="0"/>
    </xf>
    <xf numFmtId="1" fontId="1" fillId="17" borderId="2" xfId="7" applyNumberFormat="1" applyFont="1" applyFill="1" applyBorder="1" applyAlignment="1" applyProtection="1">
      <alignment horizontal="center" vertical="center" wrapText="1"/>
      <protection locked="0"/>
    </xf>
    <xf numFmtId="9" fontId="1" fillId="17" borderId="62" xfId="0" applyNumberFormat="1" applyFont="1" applyFill="1" applyBorder="1" applyAlignment="1" applyProtection="1">
      <alignment vertical="center" wrapText="1"/>
      <protection locked="0"/>
    </xf>
    <xf numFmtId="9" fontId="1" fillId="17" borderId="26" xfId="0" applyNumberFormat="1" applyFont="1" applyFill="1" applyBorder="1" applyAlignment="1" applyProtection="1">
      <alignment vertical="center" wrapText="1"/>
      <protection locked="0"/>
    </xf>
    <xf numFmtId="9" fontId="1" fillId="17" borderId="24" xfId="0" applyNumberFormat="1" applyFont="1" applyFill="1" applyBorder="1" applyAlignment="1" applyProtection="1">
      <alignment vertical="center" wrapText="1"/>
      <protection locked="0"/>
    </xf>
    <xf numFmtId="9" fontId="1" fillId="17" borderId="48" xfId="0" applyNumberFormat="1" applyFont="1" applyFill="1" applyBorder="1" applyAlignment="1" applyProtection="1">
      <alignment vertical="center" wrapText="1"/>
      <protection locked="0"/>
    </xf>
    <xf numFmtId="9" fontId="1" fillId="17" borderId="49" xfId="0" applyNumberFormat="1" applyFont="1" applyFill="1" applyBorder="1" applyAlignment="1" applyProtection="1">
      <alignment vertical="center" wrapText="1"/>
      <protection locked="0"/>
    </xf>
    <xf numFmtId="0" fontId="60" fillId="18" borderId="1" xfId="0" applyFont="1" applyFill="1" applyBorder="1" applyAlignment="1" applyProtection="1">
      <alignment horizontal="center" vertical="center" wrapText="1"/>
      <protection locked="0"/>
    </xf>
    <xf numFmtId="0" fontId="60" fillId="18" borderId="1" xfId="0" applyFont="1" applyFill="1" applyBorder="1" applyAlignment="1" applyProtection="1">
      <alignment horizontal="justify" vertical="center" wrapText="1"/>
      <protection locked="0"/>
    </xf>
    <xf numFmtId="0" fontId="21" fillId="17" borderId="1" xfId="0" applyFont="1" applyFill="1" applyBorder="1" applyAlignment="1" applyProtection="1">
      <alignment horizontal="center" vertical="center" wrapText="1"/>
      <protection locked="0"/>
    </xf>
    <xf numFmtId="0" fontId="60" fillId="18" borderId="23" xfId="0" applyFont="1" applyFill="1" applyBorder="1" applyAlignment="1" applyProtection="1">
      <alignment horizontal="center" vertical="center" wrapText="1"/>
      <protection locked="0"/>
    </xf>
    <xf numFmtId="0" fontId="60" fillId="18" borderId="23" xfId="0" applyFont="1" applyFill="1" applyBorder="1" applyAlignment="1" applyProtection="1">
      <alignment horizontal="justify" vertical="center" wrapText="1"/>
      <protection locked="0"/>
    </xf>
    <xf numFmtId="0" fontId="21" fillId="17" borderId="23" xfId="0" applyFont="1" applyFill="1" applyBorder="1" applyAlignment="1" applyProtection="1">
      <alignment horizontal="center" vertical="center" wrapText="1"/>
      <protection locked="0"/>
    </xf>
    <xf numFmtId="0" fontId="55" fillId="8" borderId="0" xfId="0" applyFont="1" applyFill="1" applyProtection="1">
      <protection locked="0"/>
    </xf>
    <xf numFmtId="0" fontId="61" fillId="19" borderId="48" xfId="0" applyFont="1" applyFill="1" applyBorder="1" applyAlignment="1" applyProtection="1">
      <alignment horizontal="center" vertical="center" textRotation="90" wrapText="1"/>
      <protection locked="0"/>
    </xf>
    <xf numFmtId="0" fontId="61" fillId="19" borderId="2" xfId="0" applyFont="1" applyFill="1" applyBorder="1" applyAlignment="1" applyProtection="1">
      <alignment horizontal="center" vertical="center" textRotation="90" wrapText="1"/>
      <protection locked="0"/>
    </xf>
    <xf numFmtId="0" fontId="61" fillId="20" borderId="21" xfId="0" applyFont="1" applyFill="1" applyBorder="1" applyAlignment="1" applyProtection="1">
      <alignment horizontal="center" vertical="center" wrapText="1"/>
      <protection locked="0"/>
    </xf>
    <xf numFmtId="0" fontId="61" fillId="20" borderId="21" xfId="0" applyFont="1" applyFill="1" applyBorder="1" applyAlignment="1" applyProtection="1">
      <alignment horizontal="center" vertical="center" textRotation="90" wrapText="1"/>
      <protection locked="0"/>
    </xf>
    <xf numFmtId="0" fontId="61" fillId="19" borderId="48" xfId="0" applyFont="1" applyFill="1" applyBorder="1" applyAlignment="1" applyProtection="1">
      <alignment horizontal="center" vertical="center" wrapText="1"/>
      <protection locked="0"/>
    </xf>
    <xf numFmtId="0" fontId="61" fillId="19" borderId="2" xfId="0" applyFont="1" applyFill="1" applyBorder="1" applyAlignment="1" applyProtection="1">
      <alignment horizontal="center" vertical="center" wrapText="1"/>
      <protection locked="0"/>
    </xf>
    <xf numFmtId="0" fontId="61" fillId="20" borderId="2" xfId="0" applyFont="1" applyFill="1" applyBorder="1" applyAlignment="1" applyProtection="1">
      <alignment horizontal="center" vertical="center" wrapText="1"/>
      <protection locked="0"/>
    </xf>
    <xf numFmtId="0" fontId="61" fillId="9" borderId="2" xfId="0" applyFont="1" applyFill="1" applyBorder="1" applyAlignment="1" applyProtection="1">
      <alignment horizontal="center" vertical="center" wrapText="1"/>
      <protection locked="0"/>
    </xf>
    <xf numFmtId="0" fontId="66" fillId="11" borderId="23" xfId="0" applyFont="1" applyFill="1" applyBorder="1" applyAlignment="1" applyProtection="1">
      <alignment horizontal="center" vertical="center"/>
      <protection locked="0"/>
    </xf>
    <xf numFmtId="0" fontId="66" fillId="11" borderId="45" xfId="5" applyFont="1" applyFill="1" applyBorder="1" applyAlignment="1" applyProtection="1">
      <alignment horizontal="center" vertical="center" wrapText="1"/>
      <protection locked="0"/>
    </xf>
    <xf numFmtId="0" fontId="68" fillId="0" borderId="52" xfId="5" applyFont="1" applyFill="1" applyBorder="1" applyAlignment="1" applyProtection="1">
      <alignment horizontal="center" vertical="center" wrapText="1"/>
      <protection locked="0"/>
    </xf>
    <xf numFmtId="0" fontId="66" fillId="11" borderId="1" xfId="0" applyFont="1" applyFill="1" applyBorder="1" applyAlignment="1" applyProtection="1">
      <alignment horizontal="center" vertical="center"/>
      <protection locked="0"/>
    </xf>
    <xf numFmtId="0" fontId="66" fillId="11" borderId="5" xfId="5" applyFont="1" applyFill="1" applyBorder="1" applyAlignment="1" applyProtection="1">
      <alignment horizontal="center" vertical="center" wrapText="1"/>
      <protection locked="0"/>
    </xf>
    <xf numFmtId="0" fontId="68" fillId="0" borderId="46" xfId="5" applyFont="1" applyFill="1" applyBorder="1" applyAlignment="1" applyProtection="1">
      <alignment horizontal="center" vertical="center" wrapText="1"/>
      <protection locked="0"/>
    </xf>
    <xf numFmtId="0" fontId="66" fillId="11" borderId="61" xfId="0" applyFont="1" applyFill="1" applyBorder="1" applyAlignment="1" applyProtection="1">
      <alignment horizontal="center" vertical="center"/>
      <protection locked="0"/>
    </xf>
    <xf numFmtId="0" fontId="66" fillId="11" borderId="63" xfId="5" applyFont="1" applyFill="1" applyBorder="1" applyAlignment="1" applyProtection="1">
      <alignment horizontal="center" vertical="center" wrapText="1"/>
      <protection locked="0"/>
    </xf>
    <xf numFmtId="0" fontId="68" fillId="0" borderId="66" xfId="5" applyFont="1" applyFill="1" applyBorder="1" applyAlignment="1" applyProtection="1">
      <alignment horizontal="center" vertical="center" wrapText="1"/>
      <protection locked="0"/>
    </xf>
    <xf numFmtId="0" fontId="71" fillId="23" borderId="61" xfId="0" applyFont="1" applyFill="1" applyBorder="1" applyAlignment="1" applyProtection="1">
      <alignment horizontal="center" vertical="center" textRotation="90" wrapText="1"/>
      <protection locked="0"/>
    </xf>
    <xf numFmtId="0" fontId="60" fillId="2" borderId="59" xfId="0" applyFont="1" applyFill="1" applyBorder="1" applyAlignment="1" applyProtection="1">
      <alignment horizontal="justify" vertical="center" wrapText="1"/>
      <protection locked="0"/>
    </xf>
    <xf numFmtId="0" fontId="60" fillId="2" borderId="23" xfId="0" applyFont="1" applyFill="1" applyBorder="1" applyAlignment="1" applyProtection="1">
      <alignment horizontal="justify" vertical="center" wrapText="1"/>
      <protection locked="0"/>
    </xf>
    <xf numFmtId="0" fontId="7" fillId="0" borderId="23"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45"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60" fillId="2" borderId="25" xfId="0" applyFont="1" applyFill="1" applyBorder="1" applyAlignment="1" applyProtection="1">
      <alignment horizontal="justify" vertical="center" wrapText="1"/>
      <protection locked="0"/>
    </xf>
    <xf numFmtId="0" fontId="60" fillId="2"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center" wrapText="1"/>
      <protection locked="0"/>
    </xf>
    <xf numFmtId="0" fontId="1" fillId="0" borderId="60" xfId="0" applyFont="1" applyBorder="1" applyAlignment="1" applyProtection="1">
      <alignment horizontal="center" vertical="center" textRotation="90" wrapText="1"/>
      <protection locked="0"/>
    </xf>
    <xf numFmtId="0" fontId="1" fillId="0" borderId="61" xfId="0" applyFont="1" applyBorder="1" applyAlignment="1" applyProtection="1">
      <alignment horizontal="center" vertical="center" textRotation="90" wrapText="1"/>
      <protection locked="0"/>
    </xf>
    <xf numFmtId="0" fontId="7" fillId="0" borderId="61"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2" borderId="61" xfId="0" applyFont="1" applyFill="1" applyBorder="1" applyAlignment="1" applyProtection="1">
      <alignment horizontal="center" vertical="center" wrapText="1"/>
      <protection locked="0"/>
    </xf>
    <xf numFmtId="0" fontId="1" fillId="2" borderId="63" xfId="0" applyFont="1" applyFill="1" applyBorder="1" applyAlignment="1" applyProtection="1">
      <alignment horizontal="center" vertical="center" wrapText="1"/>
      <protection locked="0"/>
    </xf>
    <xf numFmtId="0" fontId="1" fillId="2" borderId="62" xfId="0" applyFont="1" applyFill="1" applyBorder="1" applyAlignment="1" applyProtection="1">
      <alignment horizontal="center" vertical="center" wrapText="1"/>
      <protection locked="0"/>
    </xf>
    <xf numFmtId="0" fontId="1" fillId="0" borderId="2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textRotation="90" wrapText="1"/>
      <protection locked="0"/>
    </xf>
    <xf numFmtId="0" fontId="7" fillId="0" borderId="4"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49"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textRotation="90" wrapText="1"/>
      <protection locked="0"/>
    </xf>
    <xf numFmtId="0" fontId="7" fillId="0" borderId="2"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wrapText="1"/>
      <protection locked="0"/>
    </xf>
    <xf numFmtId="0" fontId="1" fillId="7" borderId="2" xfId="0" applyFont="1" applyFill="1" applyBorder="1" applyAlignment="1" applyProtection="1">
      <alignment horizontal="left" vertical="center" wrapText="1"/>
      <protection locked="0"/>
    </xf>
    <xf numFmtId="0" fontId="1" fillId="7" borderId="23" xfId="0" applyFont="1" applyFill="1" applyBorder="1" applyAlignment="1" applyProtection="1">
      <alignment horizontal="left" vertical="center" wrapText="1"/>
      <protection locked="0"/>
    </xf>
    <xf numFmtId="0" fontId="1" fillId="7" borderId="61" xfId="0" applyFont="1" applyFill="1" applyBorder="1" applyAlignment="1" applyProtection="1">
      <alignment horizontal="left" vertical="center" wrapText="1"/>
      <protection locked="0"/>
    </xf>
    <xf numFmtId="0" fontId="1" fillId="7" borderId="23" xfId="0" applyFont="1" applyFill="1" applyBorder="1" applyAlignment="1" applyProtection="1">
      <alignment vertical="center" wrapText="1"/>
      <protection locked="0"/>
    </xf>
    <xf numFmtId="9" fontId="1" fillId="2" borderId="23" xfId="0" applyNumberFormat="1" applyFont="1" applyFill="1" applyBorder="1" applyAlignment="1" applyProtection="1">
      <alignment vertical="center" wrapText="1"/>
      <protection locked="0"/>
    </xf>
    <xf numFmtId="9" fontId="1" fillId="2" borderId="45" xfId="0" applyNumberFormat="1" applyFont="1" applyFill="1" applyBorder="1" applyAlignment="1" applyProtection="1">
      <alignment vertical="center" wrapText="1"/>
      <protection locked="0"/>
    </xf>
    <xf numFmtId="9" fontId="1" fillId="2" borderId="24" xfId="0" applyNumberFormat="1" applyFont="1" applyFill="1" applyBorder="1" applyAlignment="1" applyProtection="1">
      <alignment vertical="center" wrapText="1"/>
      <protection locked="0"/>
    </xf>
    <xf numFmtId="0" fontId="1" fillId="7" borderId="1" xfId="0" applyFont="1" applyFill="1" applyBorder="1" applyAlignment="1" applyProtection="1">
      <alignment vertical="center" wrapText="1"/>
      <protection locked="0"/>
    </xf>
    <xf numFmtId="9" fontId="1" fillId="2" borderId="1" xfId="0" applyNumberFormat="1" applyFont="1" applyFill="1" applyBorder="1" applyAlignment="1" applyProtection="1">
      <alignment vertical="center" wrapText="1"/>
      <protection locked="0"/>
    </xf>
    <xf numFmtId="9" fontId="1" fillId="2" borderId="5" xfId="0" applyNumberFormat="1" applyFont="1" applyFill="1" applyBorder="1" applyAlignment="1" applyProtection="1">
      <alignment vertical="center" wrapText="1"/>
      <protection locked="0"/>
    </xf>
    <xf numFmtId="9" fontId="1" fillId="2" borderId="26" xfId="0" applyNumberFormat="1" applyFont="1" applyFill="1" applyBorder="1" applyAlignment="1" applyProtection="1">
      <alignment vertical="center" wrapText="1"/>
      <protection locked="0"/>
    </xf>
    <xf numFmtId="0" fontId="1" fillId="7" borderId="61" xfId="0" applyFont="1" applyFill="1" applyBorder="1" applyAlignment="1" applyProtection="1">
      <alignment vertical="center" wrapText="1"/>
      <protection locked="0"/>
    </xf>
    <xf numFmtId="9" fontId="1" fillId="2" borderId="61" xfId="0" applyNumberFormat="1" applyFont="1" applyFill="1" applyBorder="1" applyAlignment="1" applyProtection="1">
      <alignment vertical="center" wrapText="1"/>
      <protection locked="0"/>
    </xf>
    <xf numFmtId="9" fontId="1" fillId="2" borderId="63" xfId="0" applyNumberFormat="1" applyFont="1" applyFill="1" applyBorder="1" applyAlignment="1" applyProtection="1">
      <alignment vertical="center" wrapText="1"/>
      <protection locked="0"/>
    </xf>
    <xf numFmtId="9" fontId="1" fillId="2" borderId="62" xfId="0" applyNumberFormat="1" applyFont="1" applyFill="1" applyBorder="1" applyAlignment="1" applyProtection="1">
      <alignment vertical="center" wrapText="1"/>
      <protection locked="0"/>
    </xf>
    <xf numFmtId="0" fontId="1" fillId="7" borderId="4" xfId="0" applyFont="1" applyFill="1" applyBorder="1" applyAlignment="1" applyProtection="1">
      <alignment vertical="center" wrapText="1"/>
      <protection locked="0"/>
    </xf>
    <xf numFmtId="9" fontId="1" fillId="2" borderId="4" xfId="0" applyNumberFormat="1" applyFont="1" applyFill="1" applyBorder="1" applyAlignment="1" applyProtection="1">
      <alignment vertical="center" wrapText="1"/>
      <protection locked="0"/>
    </xf>
    <xf numFmtId="9" fontId="1" fillId="2" borderId="11" xfId="0" applyNumberFormat="1" applyFont="1" applyFill="1" applyBorder="1" applyAlignment="1" applyProtection="1">
      <alignment vertical="center" wrapText="1"/>
      <protection locked="0"/>
    </xf>
    <xf numFmtId="9" fontId="1" fillId="2" borderId="49" xfId="0" applyNumberFormat="1" applyFont="1" applyFill="1" applyBorder="1" applyAlignment="1" applyProtection="1">
      <alignment vertical="center" wrapText="1"/>
      <protection locked="0"/>
    </xf>
    <xf numFmtId="0" fontId="1" fillId="7" borderId="2" xfId="0" applyFont="1" applyFill="1" applyBorder="1" applyAlignment="1" applyProtection="1">
      <alignment vertical="center" wrapText="1"/>
      <protection locked="0"/>
    </xf>
    <xf numFmtId="9" fontId="1" fillId="2" borderId="2" xfId="0" applyNumberFormat="1" applyFont="1" applyFill="1" applyBorder="1" applyAlignment="1" applyProtection="1">
      <alignment vertical="center" wrapText="1"/>
      <protection locked="0"/>
    </xf>
    <xf numFmtId="9" fontId="1" fillId="2" borderId="20" xfId="0" applyNumberFormat="1" applyFont="1" applyFill="1" applyBorder="1" applyAlignment="1" applyProtection="1">
      <alignment vertical="center" wrapText="1"/>
      <protection locked="0"/>
    </xf>
    <xf numFmtId="9" fontId="1" fillId="2" borderId="48" xfId="0" applyNumberFormat="1"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11" xfId="0" applyFont="1" applyFill="1" applyBorder="1" applyAlignment="1" applyProtection="1">
      <alignment vertical="center" wrapText="1"/>
      <protection locked="0"/>
    </xf>
    <xf numFmtId="0" fontId="1" fillId="2" borderId="49" xfId="0" applyFont="1" applyFill="1" applyBorder="1" applyAlignment="1" applyProtection="1">
      <alignment vertical="center" wrapText="1"/>
      <protection locked="0"/>
    </xf>
    <xf numFmtId="0" fontId="1" fillId="2" borderId="1" xfId="0" applyFont="1" applyFill="1" applyBorder="1" applyAlignment="1" applyProtection="1">
      <alignment vertical="center" wrapText="1"/>
      <protection locked="0"/>
    </xf>
    <xf numFmtId="0" fontId="1" fillId="2" borderId="5" xfId="0" applyFont="1" applyFill="1" applyBorder="1" applyAlignment="1" applyProtection="1">
      <alignment vertical="center" wrapText="1"/>
      <protection locked="0"/>
    </xf>
    <xf numFmtId="0" fontId="1" fillId="2" borderId="26" xfId="0" applyFont="1" applyFill="1" applyBorder="1" applyAlignment="1" applyProtection="1">
      <alignment vertical="center" wrapText="1"/>
      <protection locked="0"/>
    </xf>
    <xf numFmtId="0" fontId="1" fillId="2" borderId="2" xfId="0" applyFont="1" applyFill="1" applyBorder="1" applyAlignment="1" applyProtection="1">
      <alignment vertical="center" wrapText="1"/>
      <protection locked="0"/>
    </xf>
    <xf numFmtId="0" fontId="1" fillId="2" borderId="20" xfId="0" applyFont="1" applyFill="1" applyBorder="1" applyAlignment="1" applyProtection="1">
      <alignment vertical="center" wrapText="1"/>
      <protection locked="0"/>
    </xf>
    <xf numFmtId="9" fontId="1" fillId="2" borderId="48" xfId="0" applyNumberFormat="1" applyFont="1" applyFill="1" applyBorder="1" applyAlignment="1" applyProtection="1">
      <alignment horizontal="center" vertical="center" wrapText="1"/>
      <protection locked="0"/>
    </xf>
    <xf numFmtId="0" fontId="1" fillId="2" borderId="23" xfId="0" applyFont="1" applyFill="1" applyBorder="1" applyAlignment="1" applyProtection="1">
      <alignment vertical="center" wrapText="1"/>
      <protection locked="0"/>
    </xf>
    <xf numFmtId="0" fontId="1" fillId="2" borderId="45" xfId="0" applyFont="1" applyFill="1" applyBorder="1" applyAlignment="1" applyProtection="1">
      <alignment vertical="center" wrapText="1"/>
      <protection locked="0"/>
    </xf>
    <xf numFmtId="9" fontId="1" fillId="2" borderId="24" xfId="0" applyNumberFormat="1" applyFont="1" applyFill="1" applyBorder="1" applyAlignment="1" applyProtection="1">
      <alignment horizontal="center" vertical="center" wrapText="1"/>
      <protection locked="0"/>
    </xf>
    <xf numFmtId="9" fontId="1" fillId="2" borderId="26" xfId="0" applyNumberFormat="1" applyFont="1" applyFill="1" applyBorder="1" applyAlignment="1" applyProtection="1">
      <alignment horizontal="center" vertical="center" wrapText="1"/>
      <protection locked="0"/>
    </xf>
    <xf numFmtId="1" fontId="1" fillId="2" borderId="61" xfId="7" applyNumberFormat="1" applyFont="1" applyFill="1" applyBorder="1" applyAlignment="1" applyProtection="1">
      <alignment horizontal="center" vertical="center" wrapText="1"/>
      <protection locked="0"/>
    </xf>
    <xf numFmtId="1" fontId="1" fillId="2" borderId="63" xfId="7" applyNumberFormat="1" applyFont="1" applyFill="1" applyBorder="1" applyAlignment="1" applyProtection="1">
      <alignment horizontal="center" vertical="center" wrapText="1"/>
      <protection locked="0"/>
    </xf>
    <xf numFmtId="9" fontId="1" fillId="2" borderId="62" xfId="0" applyNumberFormat="1" applyFont="1" applyFill="1" applyBorder="1" applyAlignment="1" applyProtection="1">
      <alignment horizontal="center" vertical="center" wrapText="1"/>
      <protection locked="0"/>
    </xf>
    <xf numFmtId="0" fontId="72" fillId="0" borderId="4" xfId="0" applyFont="1" applyFill="1" applyBorder="1" applyAlignment="1" applyProtection="1">
      <alignment horizontal="center" vertical="center" wrapText="1"/>
      <protection locked="0"/>
    </xf>
    <xf numFmtId="1" fontId="1" fillId="2" borderId="4" xfId="7" applyNumberFormat="1" applyFont="1" applyFill="1" applyBorder="1" applyAlignment="1" applyProtection="1">
      <alignment horizontal="center" vertical="center" wrapText="1"/>
      <protection locked="0"/>
    </xf>
    <xf numFmtId="9" fontId="1" fillId="2" borderId="49" xfId="0" applyNumberFormat="1" applyFont="1" applyFill="1" applyBorder="1" applyAlignment="1" applyProtection="1">
      <alignment horizontal="center" vertical="center" wrapText="1"/>
      <protection locked="0"/>
    </xf>
    <xf numFmtId="0" fontId="72" fillId="0" borderId="1" xfId="0" applyFont="1" applyFill="1" applyBorder="1" applyAlignment="1" applyProtection="1">
      <alignment horizontal="center" vertical="center" wrapText="1"/>
      <protection locked="0"/>
    </xf>
    <xf numFmtId="1" fontId="1" fillId="2" borderId="1" xfId="7" applyNumberFormat="1" applyFont="1" applyFill="1" applyBorder="1" applyAlignment="1" applyProtection="1">
      <alignment horizontal="center" vertical="center" wrapText="1"/>
      <protection locked="0"/>
    </xf>
    <xf numFmtId="0" fontId="72" fillId="0" borderId="2" xfId="0" applyFont="1" applyFill="1" applyBorder="1" applyAlignment="1" applyProtection="1">
      <alignment horizontal="center" vertical="center" wrapText="1"/>
      <protection locked="0"/>
    </xf>
    <xf numFmtId="1" fontId="1" fillId="2" borderId="2" xfId="7" applyNumberFormat="1" applyFont="1" applyFill="1" applyBorder="1" applyAlignment="1" applyProtection="1">
      <alignment horizontal="center" vertical="center" wrapText="1"/>
      <protection locked="0"/>
    </xf>
    <xf numFmtId="0" fontId="72" fillId="0" borderId="23" xfId="0" applyFont="1" applyFill="1" applyBorder="1" applyAlignment="1" applyProtection="1">
      <alignment horizontal="center" vertical="center" wrapText="1"/>
      <protection locked="0"/>
    </xf>
    <xf numFmtId="9" fontId="1" fillId="2" borderId="23" xfId="0" applyNumberFormat="1" applyFont="1" applyFill="1" applyBorder="1" applyAlignment="1" applyProtection="1">
      <alignment horizontal="center" vertical="center" wrapText="1"/>
      <protection locked="0"/>
    </xf>
    <xf numFmtId="9" fontId="1" fillId="2" borderId="45" xfId="0" applyNumberFormat="1" applyFont="1" applyFill="1" applyBorder="1" applyAlignment="1" applyProtection="1">
      <alignment horizontal="center" vertical="center" wrapText="1"/>
      <protection locked="0"/>
    </xf>
    <xf numFmtId="9" fontId="1" fillId="2" borderId="1" xfId="0" applyNumberFormat="1" applyFont="1" applyFill="1" applyBorder="1" applyAlignment="1" applyProtection="1">
      <alignment horizontal="center" vertical="center" wrapText="1"/>
      <protection locked="0"/>
    </xf>
    <xf numFmtId="9" fontId="1" fillId="2" borderId="5" xfId="0" applyNumberFormat="1" applyFont="1" applyFill="1" applyBorder="1" applyAlignment="1" applyProtection="1">
      <alignment horizontal="center" vertical="center" wrapText="1"/>
      <protection locked="0"/>
    </xf>
    <xf numFmtId="0" fontId="72" fillId="0" borderId="61" xfId="0" applyFont="1" applyFill="1" applyBorder="1" applyAlignment="1" applyProtection="1">
      <alignment horizontal="center" vertical="center" wrapText="1"/>
      <protection locked="0"/>
    </xf>
    <xf numFmtId="1" fontId="1" fillId="2" borderId="62" xfId="7" applyNumberFormat="1" applyFont="1" applyFill="1" applyBorder="1" applyAlignment="1" applyProtection="1">
      <alignment horizontal="center" vertical="center" wrapText="1"/>
      <protection locked="0"/>
    </xf>
    <xf numFmtId="1" fontId="1" fillId="2" borderId="49" xfId="7" applyNumberFormat="1" applyFont="1" applyFill="1" applyBorder="1" applyAlignment="1" applyProtection="1">
      <alignment horizontal="center" vertical="center" wrapText="1"/>
      <protection locked="0"/>
    </xf>
    <xf numFmtId="1" fontId="1" fillId="2" borderId="26" xfId="7" applyNumberFormat="1" applyFont="1" applyFill="1" applyBorder="1" applyAlignment="1" applyProtection="1">
      <alignment horizontal="center" vertical="center" wrapText="1"/>
      <protection locked="0"/>
    </xf>
    <xf numFmtId="1" fontId="1" fillId="2" borderId="11" xfId="7" applyNumberFormat="1" applyFont="1" applyFill="1" applyBorder="1" applyAlignment="1" applyProtection="1">
      <alignment horizontal="center" vertical="center" wrapText="1"/>
      <protection locked="0"/>
    </xf>
    <xf numFmtId="1" fontId="1" fillId="2" borderId="5" xfId="7" applyNumberFormat="1"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wrapText="1"/>
      <protection locked="0"/>
    </xf>
    <xf numFmtId="1" fontId="1" fillId="2" borderId="23" xfId="0" applyNumberFormat="1" applyFont="1" applyFill="1" applyBorder="1" applyAlignment="1" applyProtection="1">
      <alignment horizontal="center" vertical="center" wrapText="1"/>
      <protection locked="0"/>
    </xf>
    <xf numFmtId="1" fontId="1" fillId="2" borderId="45" xfId="0" applyNumberFormat="1" applyFont="1" applyFill="1" applyBorder="1" applyAlignment="1" applyProtection="1">
      <alignment horizontal="center" vertical="center" wrapText="1"/>
      <protection locked="0"/>
    </xf>
    <xf numFmtId="1" fontId="1" fillId="2" borderId="24"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1" fontId="1" fillId="2" borderId="5" xfId="0" applyNumberFormat="1" applyFont="1" applyFill="1" applyBorder="1" applyAlignment="1" applyProtection="1">
      <alignment horizontal="center" vertical="center" wrapText="1"/>
      <protection locked="0"/>
    </xf>
    <xf numFmtId="1" fontId="1" fillId="2" borderId="26" xfId="0" applyNumberFormat="1" applyFont="1" applyFill="1" applyBorder="1" applyAlignment="1" applyProtection="1">
      <alignment horizontal="center" vertical="center" wrapText="1"/>
      <protection locked="0"/>
    </xf>
    <xf numFmtId="1" fontId="1" fillId="2" borderId="61" xfId="0" applyNumberFormat="1" applyFont="1" applyFill="1" applyBorder="1" applyAlignment="1" applyProtection="1">
      <alignment horizontal="center" vertical="center" wrapText="1"/>
      <protection locked="0"/>
    </xf>
    <xf numFmtId="1" fontId="1" fillId="2" borderId="63" xfId="0" applyNumberFormat="1" applyFont="1" applyFill="1" applyBorder="1" applyAlignment="1" applyProtection="1">
      <alignment horizontal="center" vertical="center" wrapText="1"/>
      <protection locked="0"/>
    </xf>
    <xf numFmtId="1" fontId="1" fillId="2" borderId="62" xfId="0" applyNumberFormat="1" applyFont="1" applyFill="1" applyBorder="1" applyAlignment="1" applyProtection="1">
      <alignment horizontal="center" vertical="center" wrapText="1"/>
      <protection locked="0"/>
    </xf>
    <xf numFmtId="1" fontId="1" fillId="2" borderId="4" xfId="0" applyNumberFormat="1" applyFont="1" applyFill="1" applyBorder="1" applyAlignment="1" applyProtection="1">
      <alignment horizontal="center" vertical="center" wrapText="1"/>
      <protection locked="0"/>
    </xf>
    <xf numFmtId="1" fontId="1" fillId="2" borderId="11" xfId="0" applyNumberFormat="1" applyFont="1" applyFill="1" applyBorder="1" applyAlignment="1" applyProtection="1">
      <alignment horizontal="center" vertical="center" wrapText="1"/>
      <protection locked="0"/>
    </xf>
    <xf numFmtId="1" fontId="1" fillId="2" borderId="49" xfId="0" applyNumberFormat="1" applyFont="1" applyFill="1" applyBorder="1" applyAlignment="1" applyProtection="1">
      <alignment horizontal="center" vertical="center" wrapText="1"/>
      <protection locked="0"/>
    </xf>
    <xf numFmtId="0" fontId="1" fillId="2" borderId="24" xfId="0" applyFont="1" applyFill="1" applyBorder="1" applyAlignment="1" applyProtection="1">
      <alignment vertical="center" wrapText="1"/>
      <protection locked="0"/>
    </xf>
    <xf numFmtId="0" fontId="1" fillId="2" borderId="61" xfId="0" applyFont="1" applyFill="1" applyBorder="1" applyAlignment="1" applyProtection="1">
      <alignment vertical="center" wrapText="1"/>
      <protection locked="0"/>
    </xf>
    <xf numFmtId="0" fontId="1" fillId="2" borderId="63" xfId="0" applyFont="1" applyFill="1" applyBorder="1" applyAlignment="1" applyProtection="1">
      <alignment vertical="center" wrapText="1"/>
      <protection locked="0"/>
    </xf>
    <xf numFmtId="0" fontId="1" fillId="2" borderId="62" xfId="0" applyFont="1" applyFill="1" applyBorder="1" applyAlignment="1" applyProtection="1">
      <alignment vertical="center" wrapText="1"/>
      <protection locked="0"/>
    </xf>
    <xf numFmtId="0" fontId="1" fillId="2" borderId="48" xfId="0" applyFont="1" applyFill="1" applyBorder="1" applyAlignment="1" applyProtection="1">
      <alignment vertical="center" wrapText="1"/>
      <protection locked="0"/>
    </xf>
    <xf numFmtId="0" fontId="0" fillId="7" borderId="23" xfId="0" applyFont="1" applyFill="1" applyBorder="1" applyAlignment="1" applyProtection="1">
      <alignment vertical="center" wrapText="1"/>
      <protection locked="0"/>
    </xf>
    <xf numFmtId="0" fontId="0" fillId="7" borderId="23" xfId="0" applyFont="1" applyFill="1" applyBorder="1" applyAlignment="1" applyProtection="1">
      <alignment horizontal="center" vertical="center" wrapText="1"/>
      <protection locked="0"/>
    </xf>
    <xf numFmtId="9" fontId="0" fillId="2" borderId="23" xfId="0" applyNumberFormat="1" applyFont="1" applyFill="1" applyBorder="1" applyAlignment="1" applyProtection="1">
      <alignment horizontal="center" vertical="center" wrapText="1"/>
      <protection locked="0"/>
    </xf>
    <xf numFmtId="0" fontId="0" fillId="2" borderId="23" xfId="0" applyFont="1" applyFill="1" applyBorder="1" applyAlignment="1" applyProtection="1">
      <alignment vertical="center" wrapText="1"/>
      <protection locked="0"/>
    </xf>
    <xf numFmtId="0" fontId="0" fillId="2" borderId="45" xfId="0" applyFont="1" applyFill="1" applyBorder="1" applyAlignment="1" applyProtection="1">
      <alignment vertical="center" wrapText="1"/>
      <protection locked="0"/>
    </xf>
    <xf numFmtId="9" fontId="0" fillId="2" borderId="24" xfId="0" applyNumberFormat="1" applyFont="1" applyFill="1" applyBorder="1" applyAlignment="1" applyProtection="1">
      <alignment vertical="center" wrapText="1"/>
      <protection locked="0"/>
    </xf>
    <xf numFmtId="0" fontId="0" fillId="7" borderId="1" xfId="0" applyFont="1" applyFill="1" applyBorder="1" applyAlignment="1" applyProtection="1">
      <alignment vertical="center" wrapText="1"/>
      <protection locked="0"/>
    </xf>
    <xf numFmtId="0" fontId="0" fillId="7" borderId="1" xfId="0" applyFont="1" applyFill="1" applyBorder="1" applyAlignment="1" applyProtection="1">
      <alignment horizontal="center" vertical="center" wrapText="1"/>
      <protection locked="0"/>
    </xf>
    <xf numFmtId="9" fontId="0" fillId="2" borderId="1" xfId="0" applyNumberFormat="1" applyFont="1" applyFill="1" applyBorder="1" applyAlignment="1" applyProtection="1">
      <alignment horizontal="center" vertical="center" wrapText="1"/>
      <protection locked="0"/>
    </xf>
    <xf numFmtId="0" fontId="0" fillId="2" borderId="1" xfId="0" applyFont="1" applyFill="1" applyBorder="1" applyAlignment="1" applyProtection="1">
      <alignment vertical="center" wrapText="1"/>
      <protection locked="0"/>
    </xf>
    <xf numFmtId="0" fontId="0" fillId="2" borderId="5" xfId="0" applyFont="1" applyFill="1" applyBorder="1" applyAlignment="1" applyProtection="1">
      <alignment vertical="center" wrapText="1"/>
      <protection locked="0"/>
    </xf>
    <xf numFmtId="9" fontId="0" fillId="2" borderId="26" xfId="0" applyNumberFormat="1" applyFont="1" applyFill="1" applyBorder="1" applyAlignment="1" applyProtection="1">
      <alignment vertical="center" wrapText="1"/>
      <protection locked="0"/>
    </xf>
    <xf numFmtId="0" fontId="0" fillId="7" borderId="61" xfId="0" applyFont="1" applyFill="1" applyBorder="1" applyAlignment="1" applyProtection="1">
      <alignment horizontal="center" vertical="center" wrapText="1"/>
      <protection locked="0"/>
    </xf>
    <xf numFmtId="0" fontId="0" fillId="7" borderId="61" xfId="0" applyFont="1" applyFill="1" applyBorder="1" applyAlignment="1" applyProtection="1">
      <alignment vertical="center" wrapText="1"/>
      <protection locked="0"/>
    </xf>
    <xf numFmtId="0" fontId="0" fillId="2" borderId="61" xfId="0" applyFont="1" applyFill="1" applyBorder="1" applyAlignment="1" applyProtection="1">
      <alignment vertical="center" wrapText="1"/>
      <protection locked="0"/>
    </xf>
    <xf numFmtId="0" fontId="0" fillId="2" borderId="61" xfId="0" applyFont="1" applyFill="1" applyBorder="1" applyAlignment="1" applyProtection="1">
      <alignment horizontal="center" vertical="center" wrapText="1"/>
      <protection locked="0"/>
    </xf>
    <xf numFmtId="0" fontId="0" fillId="2" borderId="63" xfId="0" applyFont="1" applyFill="1" applyBorder="1" applyAlignment="1" applyProtection="1">
      <alignment vertical="center" wrapText="1"/>
      <protection locked="0"/>
    </xf>
    <xf numFmtId="9" fontId="0" fillId="2" borderId="62" xfId="0" applyNumberFormat="1" applyFont="1" applyFill="1" applyBorder="1" applyAlignment="1" applyProtection="1">
      <alignment vertical="center" wrapText="1"/>
      <protection locked="0"/>
    </xf>
    <xf numFmtId="0" fontId="0" fillId="7" borderId="4" xfId="0" applyFont="1" applyFill="1" applyBorder="1" applyAlignment="1" applyProtection="1">
      <alignment horizontal="center" vertical="center" wrapText="1"/>
      <protection locked="0"/>
    </xf>
    <xf numFmtId="0" fontId="0" fillId="7" borderId="4" xfId="0" applyFont="1" applyFill="1" applyBorder="1" applyAlignment="1" applyProtection="1">
      <alignment vertical="center" wrapText="1"/>
      <protection locked="0"/>
    </xf>
    <xf numFmtId="0" fontId="0" fillId="2" borderId="4" xfId="0" applyFont="1" applyFill="1" applyBorder="1" applyAlignment="1" applyProtection="1">
      <alignment vertical="center" wrapText="1"/>
      <protection locked="0"/>
    </xf>
    <xf numFmtId="0" fontId="0" fillId="2" borderId="4" xfId="0" applyFont="1" applyFill="1" applyBorder="1" applyAlignment="1" applyProtection="1">
      <alignment horizontal="center" vertical="center" wrapText="1"/>
      <protection locked="0"/>
    </xf>
    <xf numFmtId="0" fontId="0" fillId="2" borderId="11" xfId="0" applyFont="1" applyFill="1" applyBorder="1" applyAlignment="1" applyProtection="1">
      <alignment vertical="center" wrapText="1"/>
      <protection locked="0"/>
    </xf>
    <xf numFmtId="9" fontId="0" fillId="2" borderId="49" xfId="0" applyNumberFormat="1" applyFont="1" applyFill="1" applyBorder="1" applyAlignment="1" applyProtection="1">
      <alignment vertical="center" wrapText="1"/>
      <protection locked="0"/>
    </xf>
    <xf numFmtId="0" fontId="0" fillId="2" borderId="1" xfId="0" applyFont="1" applyFill="1" applyBorder="1" applyAlignment="1" applyProtection="1">
      <alignment horizontal="center" vertical="center" wrapText="1"/>
      <protection locked="0"/>
    </xf>
    <xf numFmtId="0" fontId="0" fillId="7" borderId="2" xfId="0" applyFont="1" applyFill="1" applyBorder="1" applyAlignment="1" applyProtection="1">
      <alignment horizontal="center" vertical="center" wrapText="1"/>
      <protection locked="0"/>
    </xf>
    <xf numFmtId="0" fontId="0" fillId="7" borderId="2" xfId="0" applyFont="1" applyFill="1" applyBorder="1" applyAlignment="1" applyProtection="1">
      <alignment vertical="center" wrapText="1"/>
      <protection locked="0"/>
    </xf>
    <xf numFmtId="0" fontId="0" fillId="2" borderId="2" xfId="0" applyFont="1" applyFill="1" applyBorder="1" applyAlignment="1" applyProtection="1">
      <alignment vertical="center" wrapText="1"/>
      <protection locked="0"/>
    </xf>
    <xf numFmtId="0" fontId="0" fillId="2" borderId="2" xfId="0" applyFont="1" applyFill="1" applyBorder="1" applyAlignment="1" applyProtection="1">
      <alignment horizontal="center" vertical="center" wrapText="1"/>
      <protection locked="0"/>
    </xf>
    <xf numFmtId="0" fontId="0" fillId="2" borderId="20" xfId="0" applyFont="1" applyFill="1" applyBorder="1" applyAlignment="1" applyProtection="1">
      <alignment vertical="center" wrapText="1"/>
      <protection locked="0"/>
    </xf>
    <xf numFmtId="9" fontId="0" fillId="2" borderId="48" xfId="0" applyNumberFormat="1" applyFont="1" applyFill="1" applyBorder="1" applyAlignment="1" applyProtection="1">
      <alignment vertical="center" wrapText="1"/>
      <protection locked="0"/>
    </xf>
    <xf numFmtId="0" fontId="0" fillId="2" borderId="23" xfId="0" applyFont="1" applyFill="1" applyBorder="1" applyAlignment="1" applyProtection="1">
      <alignment horizontal="center" vertical="center" wrapText="1"/>
      <protection locked="0"/>
    </xf>
    <xf numFmtId="9" fontId="1" fillId="2" borderId="2" xfId="0" applyNumberFormat="1" applyFont="1" applyFill="1" applyBorder="1" applyAlignment="1" applyProtection="1">
      <alignment horizontal="center" vertical="center" wrapText="1"/>
      <protection locked="0"/>
    </xf>
    <xf numFmtId="9" fontId="1" fillId="2" borderId="20" xfId="0" applyNumberFormat="1" applyFont="1" applyFill="1" applyBorder="1" applyAlignment="1" applyProtection="1">
      <alignment horizontal="center" vertical="center" wrapText="1"/>
      <protection locked="0"/>
    </xf>
    <xf numFmtId="9" fontId="1" fillId="2" borderId="61" xfId="0" applyNumberFormat="1" applyFont="1" applyFill="1" applyBorder="1" applyAlignment="1" applyProtection="1">
      <alignment horizontal="center" vertical="center" wrapText="1"/>
      <protection locked="0"/>
    </xf>
    <xf numFmtId="9" fontId="1" fillId="2" borderId="63" xfId="0" applyNumberFormat="1" applyFont="1" applyFill="1" applyBorder="1" applyAlignment="1" applyProtection="1">
      <alignment horizontal="center" vertical="center" wrapText="1"/>
      <protection locked="0"/>
    </xf>
    <xf numFmtId="9" fontId="1" fillId="2" borderId="4" xfId="0" applyNumberFormat="1" applyFont="1" applyFill="1" applyBorder="1" applyAlignment="1" applyProtection="1">
      <alignment horizontal="center" vertical="center" wrapText="1"/>
      <protection locked="0"/>
    </xf>
    <xf numFmtId="9" fontId="1" fillId="2" borderId="11" xfId="0" applyNumberFormat="1" applyFont="1" applyFill="1" applyBorder="1" applyAlignment="1" applyProtection="1">
      <alignment horizontal="center" vertical="center" wrapText="1"/>
      <protection locked="0"/>
    </xf>
    <xf numFmtId="0" fontId="9" fillId="11" borderId="1" xfId="5" applyFont="1" applyFill="1" applyBorder="1" applyAlignment="1" applyProtection="1">
      <alignment vertical="center" wrapText="1"/>
    </xf>
    <xf numFmtId="0" fontId="9" fillId="2" borderId="1" xfId="5" applyFont="1" applyFill="1" applyBorder="1" applyAlignment="1" applyProtection="1">
      <alignment vertical="center" wrapText="1"/>
    </xf>
    <xf numFmtId="0" fontId="9" fillId="2" borderId="10" xfId="5" applyFont="1" applyFill="1" applyBorder="1" applyAlignment="1" applyProtection="1">
      <alignment vertical="center" wrapText="1"/>
    </xf>
    <xf numFmtId="0" fontId="73" fillId="2" borderId="23" xfId="5" applyFont="1" applyFill="1" applyBorder="1" applyAlignment="1" applyProtection="1">
      <alignment horizontal="center" vertical="center" wrapText="1"/>
    </xf>
    <xf numFmtId="0" fontId="12" fillId="24" borderId="0" xfId="0" applyFont="1" applyFill="1" applyProtection="1">
      <protection locked="0"/>
    </xf>
    <xf numFmtId="0" fontId="69" fillId="24" borderId="0" xfId="0" applyFont="1" applyFill="1" applyProtection="1">
      <protection locked="0"/>
    </xf>
    <xf numFmtId="0" fontId="77" fillId="2" borderId="20" xfId="0" applyFont="1" applyFill="1" applyBorder="1" applyAlignment="1" applyProtection="1">
      <alignment vertical="top"/>
      <protection locked="0"/>
    </xf>
    <xf numFmtId="0" fontId="77" fillId="2" borderId="22" xfId="0" applyFont="1" applyFill="1" applyBorder="1" applyAlignment="1" applyProtection="1">
      <alignment vertical="top"/>
      <protection locked="0"/>
    </xf>
    <xf numFmtId="0" fontId="77" fillId="2" borderId="21" xfId="0" applyFont="1" applyFill="1" applyBorder="1" applyAlignment="1" applyProtection="1">
      <alignment vertical="top"/>
      <protection locked="0"/>
    </xf>
    <xf numFmtId="0" fontId="74" fillId="2" borderId="9" xfId="0" applyFont="1" applyFill="1" applyBorder="1" applyAlignment="1" applyProtection="1">
      <alignment vertical="top"/>
      <protection locked="0"/>
    </xf>
    <xf numFmtId="0" fontId="74" fillId="2" borderId="0" xfId="0" applyFont="1" applyFill="1" applyBorder="1" applyAlignment="1" applyProtection="1">
      <alignment vertical="top"/>
      <protection locked="0"/>
    </xf>
    <xf numFmtId="0" fontId="74" fillId="2" borderId="10" xfId="0" applyFont="1" applyFill="1" applyBorder="1" applyAlignment="1" applyProtection="1">
      <alignment vertical="top"/>
      <protection locked="0"/>
    </xf>
    <xf numFmtId="0" fontId="76" fillId="2" borderId="0" xfId="0" applyFont="1" applyFill="1" applyBorder="1" applyAlignment="1" applyProtection="1">
      <alignment vertical="top"/>
      <protection locked="0"/>
    </xf>
    <xf numFmtId="0" fontId="74" fillId="2" borderId="11" xfId="0" applyFont="1" applyFill="1" applyBorder="1" applyAlignment="1" applyProtection="1">
      <alignment vertical="top"/>
      <protection locked="0"/>
    </xf>
    <xf numFmtId="0" fontId="74" fillId="2" borderId="7" xfId="0" applyFont="1" applyFill="1" applyBorder="1" applyAlignment="1" applyProtection="1">
      <alignment vertical="top"/>
      <protection locked="0"/>
    </xf>
    <xf numFmtId="0" fontId="74" fillId="2" borderId="8" xfId="0" applyFont="1" applyFill="1" applyBorder="1" applyAlignment="1" applyProtection="1">
      <alignment vertical="top"/>
      <protection locked="0"/>
    </xf>
    <xf numFmtId="0" fontId="67" fillId="2" borderId="9" xfId="0" applyFont="1" applyFill="1" applyBorder="1" applyProtection="1">
      <protection locked="0"/>
    </xf>
    <xf numFmtId="0" fontId="69" fillId="2" borderId="0" xfId="0" applyFont="1" applyFill="1" applyBorder="1" applyProtection="1">
      <protection locked="0"/>
    </xf>
    <xf numFmtId="0" fontId="12" fillId="2" borderId="0" xfId="0" applyFont="1" applyFill="1" applyBorder="1" applyProtection="1">
      <protection locked="0"/>
    </xf>
    <xf numFmtId="164" fontId="75" fillId="2" borderId="10" xfId="0" applyNumberFormat="1" applyFont="1" applyFill="1" applyBorder="1" applyAlignment="1" applyProtection="1">
      <alignment vertical="center" wrapText="1"/>
      <protection locked="0"/>
    </xf>
    <xf numFmtId="0" fontId="69" fillId="2" borderId="9" xfId="0" applyFont="1" applyFill="1" applyBorder="1" applyProtection="1">
      <protection locked="0"/>
    </xf>
    <xf numFmtId="0" fontId="69" fillId="2" borderId="10" xfId="0" applyFont="1" applyFill="1" applyBorder="1" applyProtection="1">
      <protection locked="0"/>
    </xf>
    <xf numFmtId="0" fontId="69" fillId="2" borderId="11" xfId="0" applyFont="1" applyFill="1" applyBorder="1" applyProtection="1">
      <protection locked="0"/>
    </xf>
    <xf numFmtId="0" fontId="69" fillId="2" borderId="7" xfId="0" applyFont="1" applyFill="1" applyBorder="1" applyProtection="1">
      <protection locked="0"/>
    </xf>
    <xf numFmtId="0" fontId="69" fillId="2" borderId="8" xfId="0" applyFont="1" applyFill="1" applyBorder="1" applyProtection="1">
      <protection locked="0"/>
    </xf>
    <xf numFmtId="0" fontId="11" fillId="7" borderId="2"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textRotation="90"/>
    </xf>
    <xf numFmtId="0" fontId="19" fillId="7" borderId="0" xfId="0" applyFont="1" applyFill="1" applyBorder="1" applyAlignment="1">
      <alignment vertical="center"/>
    </xf>
    <xf numFmtId="0" fontId="69" fillId="8" borderId="0" xfId="0" applyFont="1" applyFill="1" applyProtection="1"/>
    <xf numFmtId="0" fontId="75" fillId="2" borderId="1" xfId="0" applyFont="1" applyFill="1" applyBorder="1" applyAlignment="1" applyProtection="1">
      <alignment horizontal="center" vertical="center" wrapText="1"/>
      <protection locked="0"/>
    </xf>
    <xf numFmtId="0" fontId="75" fillId="2" borderId="1" xfId="0" applyFont="1" applyFill="1" applyBorder="1" applyAlignment="1" applyProtection="1">
      <alignment horizontal="left" vertical="center" wrapText="1"/>
      <protection locked="0"/>
    </xf>
    <xf numFmtId="0" fontId="74" fillId="2" borderId="1" xfId="0" applyFont="1" applyFill="1" applyBorder="1" applyAlignment="1" applyProtection="1">
      <alignment horizontal="center" vertical="center" wrapText="1"/>
    </xf>
    <xf numFmtId="0" fontId="69" fillId="8" borderId="0" xfId="0" applyFont="1" applyFill="1" applyAlignment="1" applyProtection="1">
      <alignment horizontal="center"/>
    </xf>
    <xf numFmtId="0" fontId="75" fillId="0" borderId="35" xfId="5" applyFont="1" applyFill="1" applyBorder="1" applyAlignment="1" applyProtection="1">
      <alignment horizontal="center" vertical="center" wrapText="1"/>
    </xf>
    <xf numFmtId="0" fontId="75" fillId="0" borderId="37" xfId="5" applyFont="1" applyFill="1" applyBorder="1" applyAlignment="1" applyProtection="1">
      <alignment horizontal="center" vertical="center" wrapText="1"/>
    </xf>
    <xf numFmtId="0" fontId="75" fillId="0" borderId="40" xfId="5" applyFont="1" applyFill="1" applyBorder="1" applyAlignment="1" applyProtection="1">
      <alignment horizontal="center" vertical="center" wrapText="1"/>
    </xf>
    <xf numFmtId="0" fontId="67" fillId="12" borderId="84" xfId="0" applyFont="1" applyFill="1" applyBorder="1" applyAlignment="1" applyProtection="1">
      <alignment horizontal="center" vertical="center" wrapText="1"/>
    </xf>
    <xf numFmtId="0" fontId="69" fillId="12" borderId="67" xfId="0" applyFont="1" applyFill="1" applyBorder="1" applyAlignment="1" applyProtection="1">
      <alignment horizontal="center" vertical="center" wrapText="1"/>
    </xf>
    <xf numFmtId="0" fontId="69" fillId="12" borderId="2" xfId="0" applyFont="1" applyFill="1" applyBorder="1" applyAlignment="1" applyProtection="1">
      <alignment horizontal="center" vertical="center" wrapText="1"/>
    </xf>
    <xf numFmtId="0" fontId="67" fillId="12" borderId="67" xfId="0" applyFont="1" applyFill="1" applyBorder="1" applyAlignment="1" applyProtection="1">
      <alignment horizontal="center" vertical="center" wrapText="1"/>
    </xf>
    <xf numFmtId="0" fontId="67" fillId="12" borderId="80" xfId="0" applyFont="1" applyFill="1" applyBorder="1" applyAlignment="1" applyProtection="1">
      <alignment horizontal="center" vertical="center" wrapText="1"/>
    </xf>
    <xf numFmtId="0" fontId="67" fillId="12" borderId="20"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wrapText="1"/>
    </xf>
    <xf numFmtId="0" fontId="69" fillId="2" borderId="1" xfId="0" applyFont="1" applyFill="1" applyBorder="1" applyAlignment="1" applyProtection="1">
      <alignment horizontal="center" vertical="center" wrapText="1"/>
    </xf>
    <xf numFmtId="0" fontId="69" fillId="2" borderId="0" xfId="0" applyFont="1" applyFill="1" applyProtection="1"/>
    <xf numFmtId="0" fontId="69" fillId="2" borderId="39" xfId="0" applyFont="1" applyFill="1" applyBorder="1" applyProtection="1"/>
    <xf numFmtId="0" fontId="69" fillId="2" borderId="0" xfId="0" applyFont="1" applyFill="1" applyBorder="1" applyAlignment="1" applyProtection="1"/>
    <xf numFmtId="0" fontId="69" fillId="2" borderId="0" xfId="0" applyFont="1" applyFill="1" applyBorder="1" applyAlignment="1" applyProtection="1">
      <alignment vertical="center"/>
    </xf>
    <xf numFmtId="0" fontId="69" fillId="2" borderId="0" xfId="0" applyFont="1" applyFill="1" applyBorder="1" applyAlignment="1" applyProtection="1">
      <alignment horizontal="center" vertical="center"/>
    </xf>
    <xf numFmtId="0" fontId="69" fillId="2" borderId="0" xfId="0" applyFont="1" applyFill="1" applyBorder="1" applyProtection="1"/>
    <xf numFmtId="0" fontId="69" fillId="2" borderId="40" xfId="0" applyFont="1" applyFill="1" applyBorder="1" applyProtection="1"/>
    <xf numFmtId="0" fontId="69" fillId="2" borderId="0" xfId="0" applyFont="1" applyFill="1" applyBorder="1" applyAlignment="1" applyProtection="1">
      <alignment horizontal="center"/>
    </xf>
    <xf numFmtId="0" fontId="69" fillId="2" borderId="41" xfId="0" applyFont="1" applyFill="1" applyBorder="1" applyProtection="1"/>
    <xf numFmtId="0" fontId="69" fillId="2" borderId="42" xfId="0" applyFont="1" applyFill="1" applyBorder="1" applyProtection="1"/>
    <xf numFmtId="0" fontId="69" fillId="2" borderId="42" xfId="0" applyFont="1" applyFill="1" applyBorder="1" applyAlignment="1" applyProtection="1">
      <alignment horizontal="center"/>
    </xf>
    <xf numFmtId="0" fontId="69" fillId="2" borderId="43" xfId="0" applyFont="1" applyFill="1" applyBorder="1" applyProtection="1"/>
    <xf numFmtId="0" fontId="75" fillId="2" borderId="1" xfId="0" applyFont="1" applyFill="1" applyBorder="1" applyAlignment="1" applyProtection="1">
      <alignment vertical="center" wrapText="1"/>
      <protection locked="0"/>
    </xf>
    <xf numFmtId="0" fontId="1" fillId="7" borderId="1" xfId="0" applyFont="1" applyFill="1" applyBorder="1" applyAlignment="1" applyProtection="1">
      <alignment horizontal="left" vertical="center" wrapText="1"/>
    </xf>
    <xf numFmtId="0" fontId="1" fillId="0" borderId="2" xfId="0" applyFont="1" applyFill="1" applyBorder="1" applyAlignment="1" applyProtection="1">
      <alignment horizontal="left" vertical="center" wrapText="1"/>
    </xf>
    <xf numFmtId="0" fontId="7" fillId="0" borderId="8" xfId="0" applyFont="1" applyBorder="1" applyAlignment="1" applyProtection="1">
      <alignment horizontal="center" vertical="center"/>
      <protection locked="0"/>
    </xf>
    <xf numFmtId="0" fontId="3" fillId="6" borderId="2" xfId="0" applyFont="1" applyFill="1" applyBorder="1" applyAlignment="1" applyProtection="1">
      <alignment horizontal="center" vertical="center" wrapText="1"/>
    </xf>
    <xf numFmtId="0" fontId="39" fillId="15" borderId="5" xfId="0" applyFont="1" applyFill="1" applyBorder="1" applyAlignment="1">
      <alignment horizontal="center" vertical="center"/>
    </xf>
    <xf numFmtId="0" fontId="39" fillId="15" borderId="3"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3" xfId="0" applyFont="1" applyFill="1" applyBorder="1" applyAlignment="1">
      <alignment horizontal="center" vertical="center"/>
    </xf>
    <xf numFmtId="0" fontId="19" fillId="7" borderId="5" xfId="0" applyFont="1" applyFill="1" applyBorder="1" applyAlignment="1">
      <alignment horizontal="center" vertical="center"/>
    </xf>
    <xf numFmtId="0" fontId="19" fillId="7" borderId="3" xfId="0" applyFont="1" applyFill="1" applyBorder="1" applyAlignment="1">
      <alignment horizontal="center" vertical="center"/>
    </xf>
    <xf numFmtId="0" fontId="14" fillId="10" borderId="56" xfId="0" applyFont="1" applyFill="1" applyBorder="1" applyAlignment="1">
      <alignment horizontal="center" vertical="center"/>
    </xf>
    <xf numFmtId="0" fontId="14" fillId="10" borderId="58" xfId="0" applyFont="1" applyFill="1" applyBorder="1" applyAlignment="1">
      <alignment horizontal="center" vertical="center"/>
    </xf>
    <xf numFmtId="0" fontId="14" fillId="10" borderId="55" xfId="0" applyFont="1" applyFill="1" applyBorder="1" applyAlignment="1">
      <alignment horizontal="center" vertical="center"/>
    </xf>
    <xf numFmtId="0" fontId="23" fillId="13" borderId="1" xfId="0" applyFont="1" applyFill="1" applyBorder="1" applyAlignment="1">
      <alignment horizontal="center" vertical="center"/>
    </xf>
    <xf numFmtId="0" fontId="19" fillId="7" borderId="1" xfId="0" applyFont="1" applyFill="1" applyBorder="1" applyAlignment="1">
      <alignment horizontal="center" vertical="center"/>
    </xf>
    <xf numFmtId="0" fontId="11" fillId="0" borderId="5" xfId="5" applyFont="1" applyFill="1" applyBorder="1" applyAlignment="1">
      <alignment horizontal="center" vertical="center" wrapText="1"/>
    </xf>
    <xf numFmtId="0" fontId="11" fillId="0" borderId="46" xfId="5" applyFont="1" applyFill="1" applyBorder="1" applyAlignment="1">
      <alignment horizontal="center" vertical="center" wrapText="1"/>
    </xf>
    <xf numFmtId="0" fontId="11" fillId="0" borderId="45" xfId="5" applyFont="1" applyFill="1" applyBorder="1" applyAlignment="1">
      <alignment horizontal="center" vertical="center" wrapText="1"/>
    </xf>
    <xf numFmtId="0" fontId="11" fillId="0" borderId="52" xfId="5" applyFont="1" applyFill="1" applyBorder="1" applyAlignment="1">
      <alignment horizontal="center" vertical="center" wrapText="1"/>
    </xf>
    <xf numFmtId="0" fontId="39" fillId="15" borderId="1" xfId="0" applyFont="1" applyFill="1" applyBorder="1" applyAlignment="1">
      <alignment horizontal="center" vertical="center"/>
    </xf>
    <xf numFmtId="0" fontId="27" fillId="4" borderId="1" xfId="0" applyFont="1" applyFill="1" applyBorder="1" applyAlignment="1">
      <alignment horizontal="center" vertical="center"/>
    </xf>
    <xf numFmtId="0" fontId="10" fillId="0" borderId="45" xfId="5" applyFont="1" applyFill="1" applyBorder="1" applyAlignment="1">
      <alignment horizontal="center" vertical="center" wrapText="1"/>
    </xf>
    <xf numFmtId="0" fontId="10" fillId="0" borderId="51" xfId="5" applyFont="1" applyFill="1" applyBorder="1" applyAlignment="1">
      <alignment horizontal="center" vertical="center" wrapText="1"/>
    </xf>
    <xf numFmtId="0" fontId="10" fillId="0" borderId="50" xfId="5" applyFont="1" applyFill="1" applyBorder="1" applyAlignment="1">
      <alignment horizontal="center" vertical="center" wrapText="1"/>
    </xf>
    <xf numFmtId="0" fontId="23" fillId="3" borderId="1" xfId="0" applyFont="1" applyFill="1" applyBorder="1" applyAlignment="1">
      <alignment horizontal="center" vertical="center"/>
    </xf>
    <xf numFmtId="0" fontId="23" fillId="9" borderId="5" xfId="0" applyFont="1" applyFill="1" applyBorder="1" applyAlignment="1">
      <alignment horizontal="center" vertical="center"/>
    </xf>
    <xf numFmtId="0" fontId="23" fillId="9" borderId="3" xfId="0" applyFont="1" applyFill="1" applyBorder="1" applyAlignment="1">
      <alignment horizontal="center" vertical="center"/>
    </xf>
    <xf numFmtId="0" fontId="17" fillId="2" borderId="15" xfId="0" applyFont="1" applyFill="1" applyBorder="1" applyAlignment="1">
      <alignment horizontal="center" wrapText="1"/>
    </xf>
    <xf numFmtId="0" fontId="17" fillId="2" borderId="0" xfId="0" applyFont="1" applyFill="1" applyBorder="1" applyAlignment="1">
      <alignment horizontal="center" wrapText="1"/>
    </xf>
    <xf numFmtId="0" fontId="17" fillId="2" borderId="16" xfId="0" applyFont="1" applyFill="1" applyBorder="1" applyAlignment="1">
      <alignment horizontal="center" wrapText="1"/>
    </xf>
    <xf numFmtId="0" fontId="41" fillId="15" borderId="29" xfId="0" applyFont="1" applyFill="1" applyBorder="1" applyAlignment="1">
      <alignment horizontal="center" vertical="center" textRotation="90"/>
    </xf>
    <xf numFmtId="0" fontId="42" fillId="15" borderId="29" xfId="0" applyFont="1" applyFill="1" applyBorder="1" applyAlignment="1">
      <alignment horizontal="center" vertical="center"/>
    </xf>
    <xf numFmtId="0" fontId="39" fillId="15" borderId="1" xfId="0" applyFont="1" applyFill="1" applyBorder="1" applyAlignment="1">
      <alignment horizontal="center" vertical="center" wrapText="1"/>
    </xf>
    <xf numFmtId="0" fontId="39" fillId="15" borderId="5" xfId="0" applyFont="1" applyFill="1" applyBorder="1" applyAlignment="1">
      <alignment horizontal="center" vertical="center" wrapText="1"/>
    </xf>
    <xf numFmtId="0" fontId="39" fillId="15" borderId="3" xfId="0" applyFont="1" applyFill="1" applyBorder="1" applyAlignment="1">
      <alignment horizontal="center" vertical="center" wrapText="1"/>
    </xf>
    <xf numFmtId="0" fontId="9" fillId="11" borderId="9" xfId="5" applyFont="1" applyFill="1" applyBorder="1" applyAlignment="1">
      <alignment horizontal="center" vertical="center" wrapText="1"/>
    </xf>
    <xf numFmtId="0" fontId="9" fillId="11" borderId="10"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11" fillId="0" borderId="16" xfId="5" applyFont="1" applyFill="1" applyBorder="1" applyAlignment="1">
      <alignment horizontal="center" vertical="center" wrapText="1"/>
    </xf>
    <xf numFmtId="0" fontId="8" fillId="0" borderId="59"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9" fillId="11" borderId="23" xfId="5" applyFont="1" applyFill="1" applyBorder="1" applyAlignment="1">
      <alignment horizontal="center" vertical="center" wrapText="1"/>
    </xf>
    <xf numFmtId="0" fontId="9" fillId="11" borderId="1" xfId="5" applyFont="1" applyFill="1" applyBorder="1" applyAlignment="1">
      <alignment horizontal="center" vertical="center" wrapText="1"/>
    </xf>
    <xf numFmtId="0" fontId="9" fillId="11" borderId="2" xfId="5" applyFont="1" applyFill="1" applyBorder="1" applyAlignment="1">
      <alignment horizontal="center" vertical="center" wrapText="1"/>
    </xf>
    <xf numFmtId="0" fontId="13" fillId="7" borderId="2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38" fillId="15" borderId="59" xfId="0" applyFont="1" applyFill="1" applyBorder="1" applyAlignment="1">
      <alignment horizontal="center" vertical="center" wrapText="1"/>
    </xf>
    <xf numFmtId="0" fontId="38" fillId="15" borderId="23" xfId="0" applyFont="1" applyFill="1" applyBorder="1" applyAlignment="1">
      <alignment horizontal="center" vertical="center" wrapText="1"/>
    </xf>
    <xf numFmtId="0" fontId="38" fillId="15" borderId="24" xfId="0" applyFont="1" applyFill="1" applyBorder="1" applyAlignment="1">
      <alignment horizontal="center" vertical="center" wrapText="1"/>
    </xf>
    <xf numFmtId="0" fontId="40" fillId="15" borderId="59" xfId="0" applyFont="1" applyFill="1" applyBorder="1" applyAlignment="1">
      <alignment horizontal="center" vertical="center" wrapText="1"/>
    </xf>
    <xf numFmtId="0" fontId="40" fillId="15" borderId="23" xfId="0" applyFont="1" applyFill="1" applyBorder="1" applyAlignment="1">
      <alignment horizontal="center" vertical="center" wrapText="1"/>
    </xf>
    <xf numFmtId="0" fontId="40" fillId="15" borderId="24" xfId="0" applyFont="1" applyFill="1" applyBorder="1" applyAlignment="1">
      <alignment horizontal="center" vertical="center" wrapText="1"/>
    </xf>
    <xf numFmtId="0" fontId="40" fillId="15" borderId="60" xfId="0" applyFont="1" applyFill="1" applyBorder="1" applyAlignment="1">
      <alignment horizontal="center" vertical="center" wrapText="1"/>
    </xf>
    <xf numFmtId="0" fontId="40" fillId="15" borderId="61" xfId="0" applyFont="1" applyFill="1" applyBorder="1" applyAlignment="1">
      <alignment horizontal="center" vertical="center" wrapText="1"/>
    </xf>
    <xf numFmtId="0" fontId="40" fillId="15" borderId="62" xfId="0" applyFont="1" applyFill="1" applyBorder="1" applyAlignment="1">
      <alignment horizontal="center" vertical="center" wrapText="1"/>
    </xf>
    <xf numFmtId="0" fontId="13" fillId="7" borderId="5" xfId="0" applyFont="1" applyFill="1" applyBorder="1" applyAlignment="1">
      <alignment horizontal="center"/>
    </xf>
    <xf numFmtId="0" fontId="13" fillId="7" borderId="6" xfId="0" applyFont="1" applyFill="1" applyBorder="1" applyAlignment="1">
      <alignment horizontal="center"/>
    </xf>
    <xf numFmtId="0" fontId="13" fillId="7" borderId="46" xfId="0" applyFont="1" applyFill="1" applyBorder="1" applyAlignment="1">
      <alignment horizontal="center"/>
    </xf>
    <xf numFmtId="0" fontId="13" fillId="7" borderId="63" xfId="0" applyFont="1" applyFill="1" applyBorder="1" applyAlignment="1">
      <alignment horizontal="center"/>
    </xf>
    <xf numFmtId="0" fontId="13" fillId="7" borderId="64" xfId="0" applyFont="1" applyFill="1" applyBorder="1" applyAlignment="1">
      <alignment horizontal="center"/>
    </xf>
    <xf numFmtId="0" fontId="13" fillId="7" borderId="66" xfId="0" applyFont="1" applyFill="1" applyBorder="1" applyAlignment="1">
      <alignment horizontal="center"/>
    </xf>
    <xf numFmtId="0" fontId="13" fillId="7" borderId="11" xfId="0" applyFont="1" applyFill="1" applyBorder="1" applyAlignment="1">
      <alignment horizontal="center"/>
    </xf>
    <xf numFmtId="0" fontId="13" fillId="7" borderId="7" xfId="0" applyFont="1" applyFill="1" applyBorder="1" applyAlignment="1">
      <alignment horizontal="center"/>
    </xf>
    <xf numFmtId="0" fontId="13" fillId="7" borderId="28" xfId="0" applyFont="1" applyFill="1" applyBorder="1" applyAlignment="1">
      <alignment horizontal="center"/>
    </xf>
    <xf numFmtId="0" fontId="20" fillId="7" borderId="23" xfId="0" applyFont="1" applyFill="1" applyBorder="1" applyAlignment="1">
      <alignment horizontal="center"/>
    </xf>
    <xf numFmtId="0" fontId="20" fillId="7" borderId="24" xfId="0" applyFont="1" applyFill="1" applyBorder="1" applyAlignment="1">
      <alignment horizontal="center"/>
    </xf>
    <xf numFmtId="0" fontId="20" fillId="7" borderId="1" xfId="0" applyFont="1" applyFill="1" applyBorder="1" applyAlignment="1">
      <alignment horizontal="center"/>
    </xf>
    <xf numFmtId="0" fontId="20" fillId="7" borderId="26" xfId="0" applyFont="1" applyFill="1" applyBorder="1" applyAlignment="1">
      <alignment horizontal="center"/>
    </xf>
    <xf numFmtId="0" fontId="20" fillId="7" borderId="61" xfId="0" applyFont="1" applyFill="1" applyBorder="1" applyAlignment="1">
      <alignment horizontal="center"/>
    </xf>
    <xf numFmtId="0" fontId="20" fillId="7" borderId="62" xfId="0" applyFont="1" applyFill="1" applyBorder="1" applyAlignment="1">
      <alignment horizontal="center"/>
    </xf>
    <xf numFmtId="0" fontId="10" fillId="12" borderId="61" xfId="0" applyFont="1" applyFill="1" applyBorder="1" applyAlignment="1">
      <alignment horizontal="center" vertical="center" wrapText="1"/>
    </xf>
    <xf numFmtId="0" fontId="10" fillId="12" borderId="62" xfId="0"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19" fillId="7" borderId="1" xfId="0" applyFont="1" applyFill="1" applyBorder="1" applyAlignment="1">
      <alignment horizontal="center"/>
    </xf>
    <xf numFmtId="0" fontId="14" fillId="12" borderId="61"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7" borderId="61" xfId="0" applyFont="1" applyFill="1" applyBorder="1" applyAlignment="1">
      <alignment horizontal="center" vertical="center" wrapText="1"/>
    </xf>
    <xf numFmtId="0" fontId="38" fillId="15" borderId="59" xfId="0" applyFont="1" applyFill="1" applyBorder="1" applyAlignment="1">
      <alignment horizontal="center"/>
    </xf>
    <xf numFmtId="0" fontId="38" fillId="15" borderId="23" xfId="0" applyFont="1" applyFill="1" applyBorder="1" applyAlignment="1">
      <alignment horizontal="center"/>
    </xf>
    <xf numFmtId="0" fontId="38" fillId="15" borderId="24" xfId="0" applyFont="1" applyFill="1" applyBorder="1" applyAlignment="1">
      <alignment horizontal="center"/>
    </xf>
    <xf numFmtId="0" fontId="37" fillId="7" borderId="5"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63" xfId="0" applyFont="1" applyFill="1" applyBorder="1" applyAlignment="1">
      <alignment horizontal="center" vertical="center" wrapText="1"/>
    </xf>
    <xf numFmtId="0" fontId="1" fillId="7" borderId="65" xfId="0" applyFont="1" applyFill="1" applyBorder="1" applyAlignment="1">
      <alignment horizontal="center" vertical="center" wrapText="1"/>
    </xf>
    <xf numFmtId="0" fontId="39" fillId="15" borderId="59" xfId="0" applyFont="1" applyFill="1" applyBorder="1" applyAlignment="1">
      <alignment horizontal="center"/>
    </xf>
    <xf numFmtId="0" fontId="39" fillId="15" borderId="23" xfId="0" applyFont="1" applyFill="1" applyBorder="1" applyAlignment="1">
      <alignment horizontal="center"/>
    </xf>
    <xf numFmtId="0" fontId="39" fillId="15" borderId="24" xfId="0" applyFont="1" applyFill="1" applyBorder="1" applyAlignment="1">
      <alignment horizontal="center"/>
    </xf>
    <xf numFmtId="0" fontId="13" fillId="7" borderId="4" xfId="0" applyFont="1" applyFill="1" applyBorder="1" applyAlignment="1">
      <alignment horizontal="center" wrapText="1"/>
    </xf>
    <xf numFmtId="0" fontId="13" fillId="7" borderId="49" xfId="0" applyFont="1" applyFill="1" applyBorder="1" applyAlignment="1">
      <alignment horizontal="center" wrapText="1"/>
    </xf>
    <xf numFmtId="0" fontId="10" fillId="12" borderId="60" xfId="0" applyFont="1" applyFill="1" applyBorder="1" applyAlignment="1">
      <alignment horizontal="center" vertical="center" wrapText="1"/>
    </xf>
    <xf numFmtId="0" fontId="13" fillId="7" borderId="54"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1" xfId="0" applyFont="1" applyFill="1" applyBorder="1" applyAlignment="1">
      <alignment horizontal="center"/>
    </xf>
    <xf numFmtId="0" fontId="13" fillId="7" borderId="26" xfId="0" applyFont="1" applyFill="1" applyBorder="1" applyAlignment="1">
      <alignment horizontal="center"/>
    </xf>
    <xf numFmtId="0" fontId="13" fillId="7" borderId="61" xfId="0" applyFont="1" applyFill="1" applyBorder="1" applyAlignment="1">
      <alignment horizontal="center"/>
    </xf>
    <xf numFmtId="0" fontId="13" fillId="7" borderId="62" xfId="0" applyFont="1" applyFill="1" applyBorder="1" applyAlignment="1">
      <alignment horizontal="center"/>
    </xf>
    <xf numFmtId="0" fontId="18" fillId="7" borderId="1"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23" fillId="7" borderId="36"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7" fillId="2" borderId="39" xfId="0" applyFont="1" applyFill="1" applyBorder="1" applyAlignment="1">
      <alignment horizontal="center" wrapText="1"/>
    </xf>
    <xf numFmtId="0" fontId="17" fillId="2" borderId="40" xfId="0" applyFont="1" applyFill="1" applyBorder="1" applyAlignment="1">
      <alignment horizontal="center" wrapText="1"/>
    </xf>
    <xf numFmtId="0" fontId="24" fillId="2" borderId="39"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5" fillId="2" borderId="39" xfId="6" applyFont="1" applyFill="1" applyBorder="1" applyAlignment="1">
      <alignment horizontal="center"/>
    </xf>
    <xf numFmtId="0" fontId="25" fillId="2" borderId="0" xfId="6" applyFont="1" applyFill="1" applyBorder="1" applyAlignment="1">
      <alignment horizontal="center"/>
    </xf>
    <xf numFmtId="0" fontId="25" fillId="2" borderId="40" xfId="6" applyFont="1" applyFill="1" applyBorder="1" applyAlignment="1">
      <alignment horizontal="center"/>
    </xf>
    <xf numFmtId="0" fontId="23" fillId="12" borderId="36" xfId="0" applyFont="1" applyFill="1" applyBorder="1" applyAlignment="1">
      <alignment horizontal="center" vertical="center"/>
    </xf>
    <xf numFmtId="0" fontId="23" fillId="12" borderId="1" xfId="0" applyFont="1" applyFill="1" applyBorder="1" applyAlignment="1">
      <alignment horizontal="center" vertical="center"/>
    </xf>
    <xf numFmtId="0" fontId="19" fillId="12" borderId="1" xfId="0" applyFont="1" applyFill="1" applyBorder="1" applyAlignment="1">
      <alignment horizontal="center" vertical="center" wrapText="1"/>
    </xf>
    <xf numFmtId="0" fontId="19" fillId="12" borderId="37" xfId="0" applyFont="1" applyFill="1" applyBorder="1" applyAlignment="1">
      <alignment horizontal="center" vertical="center" wrapText="1"/>
    </xf>
    <xf numFmtId="0" fontId="23" fillId="7" borderId="36" xfId="0" applyFont="1" applyFill="1" applyBorder="1" applyAlignment="1">
      <alignment horizontal="center" vertical="center"/>
    </xf>
    <xf numFmtId="0" fontId="23"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9" fillId="7" borderId="37"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15" fillId="7" borderId="37" xfId="0" applyFont="1" applyFill="1" applyBorder="1" applyAlignment="1">
      <alignment horizontal="left" vertical="center" wrapText="1"/>
    </xf>
    <xf numFmtId="0" fontId="15" fillId="7" borderId="1" xfId="0" applyFont="1" applyFill="1" applyBorder="1" applyAlignment="1">
      <alignment horizontal="center" vertical="center" wrapText="1"/>
    </xf>
    <xf numFmtId="0" fontId="15" fillId="7" borderId="37" xfId="0" applyFont="1" applyFill="1" applyBorder="1" applyAlignment="1">
      <alignment horizontal="center" vertical="center" wrapText="1"/>
    </xf>
    <xf numFmtId="0" fontId="8" fillId="0" borderId="33"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9" fillId="11" borderId="34" xfId="5" applyFont="1" applyFill="1" applyBorder="1" applyAlignment="1">
      <alignment horizontal="center" vertical="center" wrapText="1"/>
    </xf>
    <xf numFmtId="0" fontId="10" fillId="0" borderId="34" xfId="5" applyFont="1" applyFill="1" applyBorder="1" applyAlignment="1">
      <alignment horizontal="center" vertical="center" wrapText="1"/>
    </xf>
    <xf numFmtId="0" fontId="11" fillId="0" borderId="34" xfId="5" applyFont="1" applyFill="1" applyBorder="1" applyAlignment="1">
      <alignment horizontal="center" vertical="center" wrapText="1"/>
    </xf>
    <xf numFmtId="0" fontId="11" fillId="0" borderId="35" xfId="5" applyFont="1" applyFill="1" applyBorder="1" applyAlignment="1">
      <alignment horizontal="center" vertical="center" wrapText="1"/>
    </xf>
    <xf numFmtId="0" fontId="10" fillId="0" borderId="1" xfId="5" applyFont="1" applyFill="1" applyBorder="1" applyAlignment="1">
      <alignment horizontal="center" vertical="center" wrapText="1"/>
    </xf>
    <xf numFmtId="0" fontId="13" fillId="0" borderId="1" xfId="5" applyFont="1" applyFill="1" applyBorder="1" applyAlignment="1">
      <alignment horizontal="center" vertical="center" wrapText="1"/>
    </xf>
    <xf numFmtId="0" fontId="11" fillId="0" borderId="1" xfId="5" applyFont="1" applyFill="1" applyBorder="1" applyAlignment="1">
      <alignment horizontal="center" vertical="center" wrapText="1"/>
    </xf>
    <xf numFmtId="0" fontId="11" fillId="0" borderId="37" xfId="5" applyFont="1" applyFill="1" applyBorder="1" applyAlignment="1">
      <alignment horizontal="center" vertical="center" wrapText="1"/>
    </xf>
    <xf numFmtId="0" fontId="11" fillId="0" borderId="40" xfId="5" applyFont="1" applyFill="1" applyBorder="1" applyAlignment="1">
      <alignment horizontal="center" vertical="center" wrapText="1"/>
    </xf>
    <xf numFmtId="0" fontId="10" fillId="0" borderId="2" xfId="5" applyFont="1" applyFill="1" applyBorder="1" applyAlignment="1">
      <alignment horizontal="center" vertical="center" wrapText="1"/>
    </xf>
    <xf numFmtId="0" fontId="9" fillId="11" borderId="1" xfId="5"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9" fillId="11" borderId="2" xfId="5" applyFont="1" applyFill="1" applyBorder="1" applyAlignment="1" applyProtection="1">
      <alignment horizontal="center" vertical="center" wrapText="1"/>
    </xf>
    <xf numFmtId="0" fontId="14" fillId="10" borderId="56" xfId="0" applyFont="1" applyFill="1" applyBorder="1" applyAlignment="1" applyProtection="1">
      <alignment horizontal="center" vertical="center"/>
    </xf>
    <xf numFmtId="0" fontId="14" fillId="10" borderId="58" xfId="0" applyFont="1" applyFill="1" applyBorder="1" applyAlignment="1" applyProtection="1">
      <alignment horizontal="center" vertical="center"/>
    </xf>
    <xf numFmtId="0" fontId="14" fillId="10" borderId="55" xfId="0" applyFont="1" applyFill="1" applyBorder="1" applyAlignment="1" applyProtection="1">
      <alignment horizontal="center" vertical="center"/>
    </xf>
    <xf numFmtId="0" fontId="9" fillId="11" borderId="23" xfId="5" applyFont="1" applyFill="1" applyBorder="1" applyAlignment="1" applyProtection="1">
      <alignment horizontal="center" vertical="center" wrapText="1"/>
    </xf>
    <xf numFmtId="0" fontId="9" fillId="11" borderId="45" xfId="5" applyFont="1" applyFill="1" applyBorder="1" applyAlignment="1" applyProtection="1">
      <alignment horizontal="center" vertical="center" wrapText="1"/>
    </xf>
    <xf numFmtId="0" fontId="9" fillId="11" borderId="50" xfId="5" applyFont="1" applyFill="1" applyBorder="1" applyAlignment="1" applyProtection="1">
      <alignment horizontal="center" vertical="center" wrapText="1"/>
    </xf>
    <xf numFmtId="0" fontId="9" fillId="11" borderId="5" xfId="5" applyFont="1" applyFill="1" applyBorder="1" applyAlignment="1" applyProtection="1">
      <alignment horizontal="center" vertical="center" wrapText="1"/>
    </xf>
    <xf numFmtId="0" fontId="9" fillId="11" borderId="3" xfId="5" applyFont="1" applyFill="1" applyBorder="1" applyAlignment="1" applyProtection="1">
      <alignment horizontal="center" vertical="center" wrapText="1"/>
    </xf>
    <xf numFmtId="0" fontId="9" fillId="11" borderId="77" xfId="5" applyFont="1" applyFill="1" applyBorder="1" applyAlignment="1" applyProtection="1">
      <alignment horizontal="center" vertical="center" wrapText="1"/>
    </xf>
    <xf numFmtId="0" fontId="9" fillId="11" borderId="18" xfId="5" applyFont="1" applyFill="1" applyBorder="1" applyAlignment="1" applyProtection="1">
      <alignment horizontal="center" vertical="center" wrapText="1"/>
    </xf>
    <xf numFmtId="0" fontId="10" fillId="0" borderId="45" xfId="5" applyFont="1" applyFill="1" applyBorder="1" applyAlignment="1" applyProtection="1">
      <alignment horizontal="center" vertical="center" wrapText="1"/>
    </xf>
    <xf numFmtId="0" fontId="10" fillId="0" borderId="51" xfId="5" applyFont="1" applyFill="1" applyBorder="1" applyAlignment="1" applyProtection="1">
      <alignment horizontal="center" vertical="center" wrapText="1"/>
    </xf>
    <xf numFmtId="0" fontId="10" fillId="0" borderId="50" xfId="5"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wrapText="1"/>
    </xf>
    <xf numFmtId="0" fontId="13" fillId="0" borderId="3" xfId="5" applyFont="1" applyFill="1" applyBorder="1" applyAlignment="1" applyProtection="1">
      <alignment horizontal="center" vertical="center" wrapText="1"/>
    </xf>
    <xf numFmtId="0" fontId="10" fillId="0" borderId="77" xfId="5" applyFont="1" applyFill="1" applyBorder="1" applyAlignment="1" applyProtection="1">
      <alignment horizontal="center" vertical="center" wrapText="1"/>
    </xf>
    <xf numFmtId="0" fontId="10" fillId="0" borderId="18" xfId="5" applyFont="1" applyFill="1" applyBorder="1" applyAlignment="1" applyProtection="1">
      <alignment horizontal="center" vertical="center" wrapText="1"/>
    </xf>
    <xf numFmtId="0" fontId="10" fillId="0" borderId="75" xfId="5" applyFont="1" applyFill="1" applyBorder="1" applyAlignment="1" applyProtection="1">
      <alignment horizontal="center" vertical="center" wrapText="1"/>
    </xf>
    <xf numFmtId="0" fontId="46" fillId="5" borderId="56" xfId="0" applyFont="1" applyFill="1" applyBorder="1" applyAlignment="1" applyProtection="1">
      <alignment horizontal="center" vertical="center" wrapText="1"/>
    </xf>
    <xf numFmtId="0" fontId="46" fillId="5" borderId="58" xfId="0" applyFont="1" applyFill="1" applyBorder="1" applyAlignment="1" applyProtection="1">
      <alignment horizontal="center" vertical="center" wrapText="1"/>
    </xf>
    <xf numFmtId="0" fontId="46" fillId="5" borderId="55" xfId="0" applyFont="1" applyFill="1" applyBorder="1" applyAlignment="1" applyProtection="1">
      <alignment horizontal="center" vertical="center" wrapText="1"/>
    </xf>
    <xf numFmtId="0" fontId="51" fillId="5" borderId="88" xfId="0" applyFont="1" applyFill="1" applyBorder="1" applyAlignment="1" applyProtection="1">
      <alignment horizontal="center" vertical="center" wrapText="1"/>
    </xf>
    <xf numFmtId="0" fontId="47" fillId="12" borderId="88" xfId="0" applyFont="1" applyFill="1" applyBorder="1" applyAlignment="1" applyProtection="1">
      <alignment horizontal="left" vertical="center" wrapText="1"/>
    </xf>
    <xf numFmtId="0" fontId="48" fillId="12" borderId="88" xfId="0" applyFont="1" applyFill="1" applyBorder="1" applyAlignment="1" applyProtection="1">
      <alignment horizontal="left" vertical="center" wrapText="1"/>
    </xf>
    <xf numFmtId="0" fontId="47" fillId="7" borderId="88" xfId="0" applyFont="1" applyFill="1" applyBorder="1" applyAlignment="1" applyProtection="1">
      <alignment horizontal="justify" vertical="center" wrapText="1"/>
      <protection locked="0"/>
    </xf>
    <xf numFmtId="0" fontId="49" fillId="12" borderId="56" xfId="0" applyFont="1" applyFill="1" applyBorder="1" applyAlignment="1" applyProtection="1">
      <alignment horizontal="left" vertical="center" wrapText="1"/>
    </xf>
    <xf numFmtId="0" fontId="49" fillId="12" borderId="55" xfId="0" applyFont="1" applyFill="1" applyBorder="1" applyAlignment="1" applyProtection="1">
      <alignment horizontal="left" vertical="center" wrapText="1"/>
    </xf>
    <xf numFmtId="0" fontId="51" fillId="5" borderId="13" xfId="0" applyFont="1" applyFill="1" applyBorder="1" applyAlignment="1" applyProtection="1">
      <alignment horizontal="center" vertical="center" wrapText="1"/>
    </xf>
    <xf numFmtId="0" fontId="51" fillId="5" borderId="14" xfId="0" applyFont="1" applyFill="1" applyBorder="1" applyAlignment="1" applyProtection="1">
      <alignment horizontal="center" vertical="center" wrapText="1"/>
    </xf>
    <xf numFmtId="0" fontId="51" fillId="5" borderId="57" xfId="0" applyFont="1" applyFill="1" applyBorder="1" applyAlignment="1" applyProtection="1">
      <alignment horizontal="center" vertical="center" wrapText="1"/>
    </xf>
    <xf numFmtId="0" fontId="51" fillId="5" borderId="15" xfId="0" applyFont="1" applyFill="1" applyBorder="1" applyAlignment="1" applyProtection="1">
      <alignment horizontal="center" vertical="center" wrapText="1"/>
    </xf>
    <xf numFmtId="0" fontId="51" fillId="5" borderId="0" xfId="0" applyFont="1" applyFill="1" applyBorder="1" applyAlignment="1" applyProtection="1">
      <alignment horizontal="center" vertical="center" wrapText="1"/>
    </xf>
    <xf numFmtId="0" fontId="51" fillId="5" borderId="16" xfId="0" applyFont="1" applyFill="1" applyBorder="1" applyAlignment="1" applyProtection="1">
      <alignment horizontal="center" vertical="center" wrapText="1"/>
    </xf>
    <xf numFmtId="0" fontId="49" fillId="12" borderId="56" xfId="0" applyFont="1" applyFill="1" applyBorder="1" applyAlignment="1" applyProtection="1">
      <alignment horizontal="center" vertical="center" wrapText="1"/>
    </xf>
    <xf numFmtId="0" fontId="49" fillId="12" borderId="55" xfId="0" applyFont="1" applyFill="1" applyBorder="1" applyAlignment="1" applyProtection="1">
      <alignment horizontal="center" vertical="center" wrapText="1"/>
    </xf>
    <xf numFmtId="0" fontId="54" fillId="7" borderId="1" xfId="0" applyFont="1" applyFill="1" applyBorder="1" applyAlignment="1" applyProtection="1">
      <alignment horizontal="left" vertical="center" wrapText="1"/>
      <protection locked="0"/>
    </xf>
    <xf numFmtId="0" fontId="57" fillId="7" borderId="5" xfId="0" applyFont="1" applyFill="1" applyBorder="1" applyAlignment="1" applyProtection="1">
      <alignment horizontal="left" vertical="center" wrapText="1"/>
      <protection locked="0"/>
    </xf>
    <xf numFmtId="0" fontId="57" fillId="7" borderId="3" xfId="0" applyFont="1" applyFill="1" applyBorder="1" applyAlignment="1" applyProtection="1">
      <alignment horizontal="left" vertical="center" wrapText="1"/>
      <protection locked="0"/>
    </xf>
    <xf numFmtId="0" fontId="52" fillId="7" borderId="25" xfId="0" applyFont="1" applyFill="1" applyBorder="1" applyAlignment="1">
      <alignment horizontal="center" vertical="center" wrapText="1"/>
    </xf>
    <xf numFmtId="0" fontId="52" fillId="7" borderId="1" xfId="0" applyFont="1" applyFill="1" applyBorder="1" applyAlignment="1">
      <alignment horizontal="center" vertical="center" wrapText="1"/>
    </xf>
    <xf numFmtId="0" fontId="11" fillId="7" borderId="5" xfId="0" applyFont="1" applyFill="1" applyBorder="1" applyAlignment="1" applyProtection="1">
      <alignment horizontal="left" vertical="center" wrapText="1"/>
      <protection locked="0"/>
    </xf>
    <xf numFmtId="0" fontId="11" fillId="7" borderId="3" xfId="0" applyFont="1" applyFill="1" applyBorder="1" applyAlignment="1" applyProtection="1">
      <alignment horizontal="left" vertical="center" wrapText="1"/>
      <protection locked="0"/>
    </xf>
    <xf numFmtId="0" fontId="53" fillId="7" borderId="25" xfId="0" applyFont="1" applyFill="1" applyBorder="1" applyAlignment="1" applyProtection="1">
      <alignment horizontal="left" vertical="center" wrapText="1"/>
    </xf>
    <xf numFmtId="0" fontId="53" fillId="7" borderId="1" xfId="0" applyFont="1" applyFill="1" applyBorder="1" applyAlignment="1" applyProtection="1">
      <alignment horizontal="left" vertical="center" wrapText="1"/>
    </xf>
    <xf numFmtId="0" fontId="54" fillId="7" borderId="1" xfId="0" applyFont="1" applyFill="1" applyBorder="1" applyAlignment="1" applyProtection="1">
      <alignment horizontal="center" vertical="center" wrapText="1"/>
      <protection locked="0"/>
    </xf>
    <xf numFmtId="0" fontId="57" fillId="7" borderId="1" xfId="0" applyFont="1" applyFill="1" applyBorder="1" applyAlignment="1" applyProtection="1">
      <alignment horizontal="center" vertical="center" wrapText="1"/>
      <protection locked="0"/>
    </xf>
    <xf numFmtId="0" fontId="57" fillId="7" borderId="1" xfId="0" applyFont="1" applyFill="1" applyBorder="1" applyAlignment="1" applyProtection="1">
      <alignment horizontal="left" vertical="center" wrapText="1"/>
      <protection locked="0"/>
    </xf>
    <xf numFmtId="0" fontId="57" fillId="7" borderId="1" xfId="0" applyFont="1" applyFill="1" applyBorder="1" applyAlignment="1" applyProtection="1">
      <alignment horizontal="left" vertical="center"/>
      <protection locked="0"/>
    </xf>
    <xf numFmtId="0" fontId="10" fillId="0" borderId="2" xfId="5" applyFont="1" applyFill="1" applyBorder="1" applyAlignment="1" applyProtection="1">
      <alignment horizontal="center" vertical="center" wrapText="1"/>
    </xf>
    <xf numFmtId="0" fontId="14" fillId="10" borderId="18"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10" fillId="0" borderId="23" xfId="5" applyFont="1" applyFill="1" applyBorder="1" applyAlignment="1" applyProtection="1">
      <alignment horizontal="center" vertical="center" wrapText="1"/>
    </xf>
    <xf numFmtId="0" fontId="10" fillId="0" borderId="1" xfId="5" applyFont="1" applyFill="1" applyBorder="1" applyAlignment="1" applyProtection="1">
      <alignment horizontal="center" vertical="center" wrapText="1"/>
    </xf>
    <xf numFmtId="0" fontId="13" fillId="0" borderId="1" xfId="5" applyFont="1" applyFill="1" applyBorder="1" applyAlignment="1" applyProtection="1">
      <alignment horizontal="center" vertical="center" wrapText="1"/>
    </xf>
    <xf numFmtId="0" fontId="28" fillId="2" borderId="15"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43" fillId="15" borderId="25" xfId="0" applyFont="1" applyFill="1" applyBorder="1" applyAlignment="1" applyProtection="1">
      <alignment horizontal="center" vertical="center"/>
    </xf>
    <xf numFmtId="0" fontId="43" fillId="15" borderId="1" xfId="0" applyFont="1" applyFill="1" applyBorder="1" applyAlignment="1" applyProtection="1">
      <alignment horizontal="center" vertical="center"/>
    </xf>
    <xf numFmtId="0" fontId="10" fillId="12" borderId="1" xfId="0" applyFont="1" applyFill="1" applyBorder="1" applyAlignment="1" applyProtection="1">
      <alignment horizontal="center" vertical="center" wrapText="1"/>
    </xf>
    <xf numFmtId="0" fontId="10" fillId="12" borderId="25" xfId="0" applyFont="1" applyFill="1" applyBorder="1" applyAlignment="1" applyProtection="1">
      <alignment horizontal="center" vertical="center"/>
    </xf>
    <xf numFmtId="0" fontId="10" fillId="12" borderId="1" xfId="0" applyFont="1" applyFill="1" applyBorder="1" applyAlignment="1" applyProtection="1">
      <alignment horizontal="center" vertical="center"/>
    </xf>
    <xf numFmtId="0" fontId="13" fillId="12" borderId="20" xfId="0" applyFont="1" applyFill="1" applyBorder="1" applyAlignment="1" applyProtection="1">
      <alignment horizontal="center" vertical="center" wrapText="1"/>
    </xf>
    <xf numFmtId="0" fontId="13" fillId="12" borderId="21" xfId="0" applyFont="1" applyFill="1" applyBorder="1" applyAlignment="1" applyProtection="1">
      <alignment horizontal="center" vertical="center" wrapText="1"/>
    </xf>
    <xf numFmtId="0" fontId="13" fillId="12" borderId="11" xfId="0" applyFont="1" applyFill="1" applyBorder="1" applyAlignment="1" applyProtection="1">
      <alignment horizontal="center" vertical="center" wrapText="1"/>
    </xf>
    <xf numFmtId="0" fontId="13" fillId="12" borderId="8" xfId="0" applyFont="1" applyFill="1" applyBorder="1" applyAlignment="1" applyProtection="1">
      <alignment horizontal="center" vertical="center" wrapText="1"/>
    </xf>
    <xf numFmtId="0" fontId="10" fillId="12" borderId="20" xfId="0" applyFont="1" applyFill="1" applyBorder="1" applyAlignment="1" applyProtection="1">
      <alignment horizontal="center" vertical="center" wrapText="1"/>
    </xf>
    <xf numFmtId="0" fontId="10" fillId="12" borderId="21" xfId="0" applyFont="1" applyFill="1" applyBorder="1" applyAlignment="1" applyProtection="1">
      <alignment horizontal="center" vertical="center" wrapText="1"/>
    </xf>
    <xf numFmtId="0" fontId="10" fillId="12" borderId="11" xfId="0" applyFont="1" applyFill="1" applyBorder="1" applyAlignment="1" applyProtection="1">
      <alignment horizontal="center" vertical="center" wrapText="1"/>
    </xf>
    <xf numFmtId="0" fontId="10" fillId="12" borderId="8" xfId="0" applyFont="1" applyFill="1" applyBorder="1" applyAlignment="1" applyProtection="1">
      <alignment horizontal="center" vertical="center" wrapText="1"/>
    </xf>
    <xf numFmtId="0" fontId="10" fillId="12" borderId="2" xfId="0" applyFont="1" applyFill="1" applyBorder="1" applyAlignment="1" applyProtection="1">
      <alignment horizontal="center" vertical="center" wrapText="1"/>
    </xf>
    <xf numFmtId="0" fontId="10" fillId="12" borderId="4" xfId="0" applyFont="1" applyFill="1" applyBorder="1" applyAlignment="1" applyProtection="1">
      <alignment horizontal="center" vertical="center" wrapText="1"/>
    </xf>
    <xf numFmtId="0" fontId="52" fillId="7" borderId="47" xfId="0" applyFont="1" applyFill="1" applyBorder="1" applyAlignment="1" applyProtection="1">
      <alignment horizontal="left" vertical="center"/>
    </xf>
    <xf numFmtId="0" fontId="52" fillId="7" borderId="3" xfId="0" applyFont="1" applyFill="1" applyBorder="1" applyAlignment="1" applyProtection="1">
      <alignment horizontal="left" vertical="center"/>
    </xf>
    <xf numFmtId="0" fontId="11" fillId="7" borderId="5" xfId="0" applyFont="1" applyFill="1" applyBorder="1" applyAlignment="1" applyProtection="1">
      <alignment horizontal="left" vertical="center" wrapText="1"/>
    </xf>
    <xf numFmtId="0" fontId="11" fillId="7" borderId="3" xfId="0" applyFont="1" applyFill="1" applyBorder="1" applyAlignment="1" applyProtection="1">
      <alignment horizontal="left" vertical="center" wrapText="1"/>
    </xf>
    <xf numFmtId="0" fontId="28" fillId="2" borderId="16" xfId="0" applyFont="1" applyFill="1" applyBorder="1" applyAlignment="1" applyProtection="1">
      <alignment horizontal="center" vertical="center" wrapText="1"/>
    </xf>
    <xf numFmtId="0" fontId="43" fillId="15" borderId="26" xfId="0" applyFont="1" applyFill="1" applyBorder="1" applyAlignment="1" applyProtection="1">
      <alignment horizontal="center" vertical="center"/>
    </xf>
    <xf numFmtId="0" fontId="32" fillId="12" borderId="25" xfId="0" applyFont="1" applyFill="1" applyBorder="1" applyAlignment="1" applyProtection="1">
      <alignment horizontal="center" vertical="center"/>
    </xf>
    <xf numFmtId="0" fontId="32" fillId="12" borderId="1" xfId="0" applyFont="1" applyFill="1" applyBorder="1" applyAlignment="1" applyProtection="1">
      <alignment horizontal="center" vertical="center"/>
    </xf>
    <xf numFmtId="0" fontId="32" fillId="12" borderId="2" xfId="0" applyFont="1" applyFill="1" applyBorder="1" applyAlignment="1" applyProtection="1">
      <alignment horizontal="center" vertical="center" wrapText="1"/>
    </xf>
    <xf numFmtId="0" fontId="32" fillId="12" borderId="4" xfId="0" applyFont="1" applyFill="1" applyBorder="1" applyAlignment="1" applyProtection="1">
      <alignment horizontal="center" vertical="center" wrapText="1"/>
    </xf>
    <xf numFmtId="0" fontId="32" fillId="12" borderId="20" xfId="0" applyFont="1" applyFill="1" applyBorder="1" applyAlignment="1" applyProtection="1">
      <alignment horizontal="center" vertical="center" wrapText="1"/>
    </xf>
    <xf numFmtId="0" fontId="32" fillId="12" borderId="21" xfId="0" applyFont="1" applyFill="1" applyBorder="1" applyAlignment="1" applyProtection="1">
      <alignment horizontal="center" vertical="center" wrapText="1"/>
    </xf>
    <xf numFmtId="0" fontId="32" fillId="12" borderId="11" xfId="0" applyFont="1" applyFill="1" applyBorder="1" applyAlignment="1" applyProtection="1">
      <alignment horizontal="center" vertical="center" wrapText="1"/>
    </xf>
    <xf numFmtId="0" fontId="32" fillId="12" borderId="8" xfId="0" applyFont="1" applyFill="1" applyBorder="1" applyAlignment="1" applyProtection="1">
      <alignment horizontal="center" vertical="center" wrapText="1"/>
    </xf>
    <xf numFmtId="0" fontId="44" fillId="12" borderId="26" xfId="0" applyFont="1" applyFill="1" applyBorder="1" applyAlignment="1" applyProtection="1">
      <alignment horizontal="center" vertical="center" wrapText="1"/>
    </xf>
    <xf numFmtId="0" fontId="44" fillId="12" borderId="1" xfId="0" applyFont="1" applyFill="1" applyBorder="1" applyAlignment="1" applyProtection="1">
      <alignment horizontal="center" vertical="center" wrapText="1"/>
    </xf>
    <xf numFmtId="0" fontId="21" fillId="12" borderId="20" xfId="0" applyFont="1" applyFill="1" applyBorder="1" applyAlignment="1" applyProtection="1">
      <alignment horizontal="center" vertical="center" wrapText="1"/>
    </xf>
    <xf numFmtId="0" fontId="21" fillId="12" borderId="11" xfId="0" applyFont="1" applyFill="1" applyBorder="1" applyAlignment="1" applyProtection="1">
      <alignment horizontal="center" vertical="center" wrapText="1"/>
    </xf>
    <xf numFmtId="0" fontId="1" fillId="12" borderId="5"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1" fillId="12" borderId="3" xfId="0" applyFont="1" applyFill="1" applyBorder="1" applyAlignment="1" applyProtection="1">
      <alignment horizontal="center" vertical="center" wrapText="1"/>
    </xf>
    <xf numFmtId="0" fontId="13" fillId="12" borderId="2" xfId="0" applyFont="1" applyFill="1" applyBorder="1" applyAlignment="1" applyProtection="1">
      <alignment horizontal="center" vertical="center" wrapText="1"/>
    </xf>
    <xf numFmtId="0" fontId="13" fillId="12" borderId="4" xfId="0" applyFont="1" applyFill="1" applyBorder="1" applyAlignment="1" applyProtection="1">
      <alignment horizontal="center" vertical="center" wrapText="1"/>
    </xf>
    <xf numFmtId="0" fontId="9" fillId="11" borderId="20" xfId="5" applyFont="1" applyFill="1" applyBorder="1" applyAlignment="1" applyProtection="1">
      <alignment horizontal="center" vertical="center" wrapText="1"/>
    </xf>
    <xf numFmtId="0" fontId="9" fillId="11" borderId="9" xfId="5" applyFont="1" applyFill="1" applyBorder="1" applyAlignment="1" applyProtection="1">
      <alignment horizontal="center" vertical="center" wrapText="1"/>
    </xf>
    <xf numFmtId="0" fontId="11" fillId="0" borderId="27" xfId="5" applyFont="1" applyFill="1" applyBorder="1" applyAlignment="1" applyProtection="1">
      <alignment horizontal="center" vertical="center" wrapText="1"/>
    </xf>
    <xf numFmtId="0" fontId="11" fillId="0" borderId="16" xfId="5" applyFont="1" applyFill="1" applyBorder="1" applyAlignment="1" applyProtection="1">
      <alignment horizontal="center" vertical="center" wrapText="1"/>
    </xf>
    <xf numFmtId="0" fontId="13" fillId="0" borderId="2" xfId="5"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wrapText="1"/>
    </xf>
    <xf numFmtId="0" fontId="66" fillId="5" borderId="74" xfId="0" applyFont="1" applyFill="1" applyBorder="1" applyAlignment="1" applyProtection="1">
      <alignment horizontal="center" vertical="center"/>
    </xf>
    <xf numFmtId="0" fontId="66" fillId="5" borderId="68" xfId="0" applyFont="1" applyFill="1" applyBorder="1" applyAlignment="1" applyProtection="1">
      <alignment horizontal="center" vertical="center"/>
    </xf>
    <xf numFmtId="0" fontId="66" fillId="5" borderId="90" xfId="0" applyFont="1" applyFill="1" applyBorder="1" applyAlignment="1" applyProtection="1">
      <alignment horizontal="center" vertical="center"/>
    </xf>
    <xf numFmtId="0" fontId="75" fillId="0" borderId="69" xfId="0" applyFont="1" applyFill="1" applyBorder="1" applyAlignment="1" applyProtection="1">
      <alignment horizontal="center" vertical="center"/>
    </xf>
    <xf numFmtId="0" fontId="75" fillId="0" borderId="71" xfId="0" applyFont="1" applyFill="1" applyBorder="1" applyAlignment="1" applyProtection="1">
      <alignment horizontal="center" vertical="center"/>
    </xf>
    <xf numFmtId="0" fontId="75" fillId="0" borderId="39" xfId="0" applyFont="1" applyFill="1" applyBorder="1" applyAlignment="1" applyProtection="1">
      <alignment horizontal="center" vertical="center"/>
    </xf>
    <xf numFmtId="0" fontId="75" fillId="0" borderId="10" xfId="0" applyFont="1" applyFill="1" applyBorder="1" applyAlignment="1" applyProtection="1">
      <alignment horizontal="center" vertical="center"/>
    </xf>
    <xf numFmtId="0" fontId="66" fillId="11" borderId="34" xfId="5" applyFont="1" applyFill="1" applyBorder="1" applyAlignment="1" applyProtection="1">
      <alignment horizontal="center" vertical="center" wrapText="1"/>
    </xf>
    <xf numFmtId="0" fontId="67" fillId="0" borderId="34" xfId="5" applyFont="1" applyFill="1" applyBorder="1" applyAlignment="1" applyProtection="1">
      <alignment horizontal="center" vertical="center" wrapText="1"/>
    </xf>
    <xf numFmtId="0" fontId="66" fillId="11" borderId="1" xfId="5" applyFont="1" applyFill="1" applyBorder="1" applyAlignment="1" applyProtection="1">
      <alignment horizontal="center" vertical="center" wrapText="1"/>
    </xf>
    <xf numFmtId="0" fontId="67" fillId="0" borderId="1" xfId="5" applyFont="1" applyFill="1" applyBorder="1" applyAlignment="1" applyProtection="1">
      <alignment horizontal="center" vertical="center" wrapText="1"/>
    </xf>
    <xf numFmtId="0" fontId="69" fillId="0" borderId="1" xfId="5" applyFont="1" applyFill="1" applyBorder="1" applyAlignment="1" applyProtection="1">
      <alignment horizontal="center" vertical="center" wrapText="1"/>
    </xf>
    <xf numFmtId="0" fontId="66" fillId="11" borderId="9" xfId="5" applyFont="1" applyFill="1" applyBorder="1" applyAlignment="1" applyProtection="1">
      <alignment horizontal="center" vertical="center" wrapText="1"/>
    </xf>
    <xf numFmtId="0" fontId="66" fillId="11" borderId="10" xfId="5" applyFont="1" applyFill="1" applyBorder="1" applyAlignment="1" applyProtection="1">
      <alignment horizontal="center" vertical="center" wrapText="1"/>
    </xf>
    <xf numFmtId="0" fontId="66" fillId="11" borderId="2" xfId="5" applyFont="1" applyFill="1" applyBorder="1" applyAlignment="1" applyProtection="1">
      <alignment horizontal="center" vertical="center" wrapText="1"/>
    </xf>
    <xf numFmtId="0" fontId="67" fillId="0" borderId="2" xfId="5" applyFont="1" applyFill="1" applyBorder="1" applyAlignment="1" applyProtection="1">
      <alignment horizontal="center" vertical="center" wrapText="1"/>
    </xf>
    <xf numFmtId="0" fontId="67" fillId="10" borderId="56" xfId="0" applyFont="1" applyFill="1" applyBorder="1" applyAlignment="1" applyProtection="1">
      <alignment horizontal="center" vertical="center"/>
    </xf>
    <xf numFmtId="0" fontId="67" fillId="10" borderId="58" xfId="0" applyFont="1" applyFill="1" applyBorder="1" applyAlignment="1" applyProtection="1">
      <alignment horizontal="center" vertical="center"/>
    </xf>
    <xf numFmtId="0" fontId="67" fillId="10" borderId="55" xfId="0" applyFont="1" applyFill="1" applyBorder="1" applyAlignment="1" applyProtection="1">
      <alignment horizontal="center" vertical="center"/>
    </xf>
    <xf numFmtId="0" fontId="80" fillId="2" borderId="39" xfId="0" applyFont="1" applyFill="1" applyBorder="1" applyAlignment="1" applyProtection="1">
      <alignment horizontal="center" vertical="center" wrapText="1"/>
    </xf>
    <xf numFmtId="0" fontId="80" fillId="2" borderId="0" xfId="0" applyFont="1" applyFill="1" applyBorder="1" applyAlignment="1" applyProtection="1">
      <alignment horizontal="center" vertical="center" wrapText="1"/>
    </xf>
    <xf numFmtId="0" fontId="80" fillId="2" borderId="40" xfId="0" applyFont="1" applyFill="1" applyBorder="1" applyAlignment="1" applyProtection="1">
      <alignment horizontal="center" vertical="center" wrapText="1"/>
    </xf>
    <xf numFmtId="0" fontId="67" fillId="12" borderId="93" xfId="0" applyFont="1" applyFill="1" applyBorder="1" applyAlignment="1" applyProtection="1">
      <alignment horizontal="center" vertical="center" wrapText="1"/>
    </xf>
    <xf numFmtId="0" fontId="67" fillId="12" borderId="95" xfId="0" applyFont="1" applyFill="1" applyBorder="1" applyAlignment="1" applyProtection="1">
      <alignment horizontal="center" vertical="center" wrapText="1"/>
    </xf>
    <xf numFmtId="0" fontId="67" fillId="12" borderId="100" xfId="0" applyFont="1" applyFill="1" applyBorder="1" applyAlignment="1" applyProtection="1">
      <alignment horizontal="center" vertical="center" wrapText="1"/>
    </xf>
    <xf numFmtId="0" fontId="67" fillId="12" borderId="80" xfId="0" applyFont="1" applyFill="1" applyBorder="1" applyAlignment="1" applyProtection="1">
      <alignment horizontal="center" vertical="center" wrapText="1"/>
    </xf>
    <xf numFmtId="0" fontId="67" fillId="12" borderId="87" xfId="0" applyFont="1" applyFill="1" applyBorder="1" applyAlignment="1" applyProtection="1">
      <alignment horizontal="center" vertical="center" wrapText="1"/>
    </xf>
    <xf numFmtId="0" fontId="69" fillId="12" borderId="73" xfId="0" applyFont="1" applyFill="1" applyBorder="1" applyAlignment="1" applyProtection="1">
      <alignment horizontal="center" vertical="center" wrapText="1"/>
    </xf>
    <xf numFmtId="0" fontId="69" fillId="12" borderId="3" xfId="0" applyFont="1" applyFill="1" applyBorder="1" applyAlignment="1" applyProtection="1">
      <alignment horizontal="center" vertical="center" wrapText="1"/>
    </xf>
    <xf numFmtId="0" fontId="69" fillId="12" borderId="5" xfId="0" applyFont="1" applyFill="1" applyBorder="1" applyAlignment="1" applyProtection="1">
      <alignment horizontal="center" vertical="center" wrapText="1"/>
    </xf>
    <xf numFmtId="0" fontId="69" fillId="12" borderId="6" xfId="0" applyFont="1" applyFill="1" applyBorder="1" applyAlignment="1" applyProtection="1">
      <alignment horizontal="center" vertical="center" wrapText="1"/>
    </xf>
    <xf numFmtId="0" fontId="67" fillId="12" borderId="69" xfId="0" applyFont="1" applyFill="1" applyBorder="1" applyAlignment="1" applyProtection="1">
      <alignment horizontal="center" vertical="center" wrapText="1"/>
    </xf>
    <xf numFmtId="0" fontId="67" fillId="12" borderId="32" xfId="0" applyFont="1" applyFill="1" applyBorder="1" applyAlignment="1" applyProtection="1">
      <alignment horizontal="center" vertical="center" wrapText="1"/>
    </xf>
    <xf numFmtId="0" fontId="67" fillId="12" borderId="72" xfId="0" applyFont="1" applyFill="1" applyBorder="1" applyAlignment="1" applyProtection="1">
      <alignment horizontal="center" vertical="center" wrapText="1"/>
    </xf>
    <xf numFmtId="0" fontId="67" fillId="12" borderId="38" xfId="0" applyFont="1" applyFill="1" applyBorder="1" applyAlignment="1" applyProtection="1">
      <alignment horizontal="center" vertical="center" wrapText="1"/>
    </xf>
    <xf numFmtId="0" fontId="67" fillId="12" borderId="70" xfId="0" applyFont="1" applyFill="1" applyBorder="1" applyAlignment="1" applyProtection="1">
      <alignment horizontal="center" vertical="center" wrapText="1"/>
    </xf>
    <xf numFmtId="0" fontId="67" fillId="12" borderId="7" xfId="0" applyFont="1" applyFill="1" applyBorder="1" applyAlignment="1" applyProtection="1">
      <alignment horizontal="center" vertical="center" wrapText="1"/>
    </xf>
    <xf numFmtId="0" fontId="67" fillId="12" borderId="2" xfId="0" applyFont="1" applyFill="1" applyBorder="1" applyAlignment="1" applyProtection="1">
      <alignment horizontal="center" vertical="center" wrapText="1"/>
    </xf>
    <xf numFmtId="0" fontId="67" fillId="12" borderId="12" xfId="0" applyFont="1" applyFill="1" applyBorder="1" applyAlignment="1" applyProtection="1">
      <alignment horizontal="center" vertical="center" wrapText="1"/>
    </xf>
    <xf numFmtId="0" fontId="69" fillId="12" borderId="85" xfId="0" applyFont="1" applyFill="1" applyBorder="1" applyAlignment="1" applyProtection="1">
      <alignment horizontal="center" vertical="center" wrapText="1"/>
    </xf>
    <xf numFmtId="0" fontId="69" fillId="12" borderId="97" xfId="0" applyFont="1" applyFill="1" applyBorder="1" applyAlignment="1" applyProtection="1">
      <alignment horizontal="center" vertical="center" wrapText="1"/>
    </xf>
    <xf numFmtId="0" fontId="67" fillId="12" borderId="33" xfId="0" applyFont="1" applyFill="1" applyBorder="1" applyAlignment="1" applyProtection="1">
      <alignment horizontal="center" vertical="center" wrapText="1"/>
    </xf>
    <xf numFmtId="0" fontId="67" fillId="12" borderId="34" xfId="0" applyFont="1" applyFill="1" applyBorder="1" applyAlignment="1" applyProtection="1">
      <alignment horizontal="center" vertical="center" wrapText="1"/>
    </xf>
    <xf numFmtId="0" fontId="67" fillId="12" borderId="35" xfId="0" applyFont="1" applyFill="1" applyBorder="1" applyAlignment="1" applyProtection="1">
      <alignment horizontal="center" vertical="center" wrapText="1"/>
    </xf>
    <xf numFmtId="0" fontId="67" fillId="12" borderId="101" xfId="0" applyFont="1" applyFill="1" applyBorder="1" applyAlignment="1" applyProtection="1">
      <alignment horizontal="center" vertical="center" wrapText="1"/>
    </xf>
    <xf numFmtId="0" fontId="67" fillId="12" borderId="102" xfId="0" applyFont="1" applyFill="1" applyBorder="1" applyAlignment="1" applyProtection="1">
      <alignment horizontal="center" vertical="center" wrapText="1"/>
    </xf>
    <xf numFmtId="0" fontId="67" fillId="12" borderId="103" xfId="0" applyFont="1" applyFill="1" applyBorder="1" applyAlignment="1" applyProtection="1">
      <alignment horizontal="center" vertical="center" wrapText="1"/>
    </xf>
    <xf numFmtId="0" fontId="67" fillId="12" borderId="69" xfId="0" applyFont="1" applyFill="1" applyBorder="1" applyAlignment="1" applyProtection="1">
      <alignment horizontal="center" vertical="center"/>
    </xf>
    <xf numFmtId="0" fontId="67" fillId="12" borderId="39" xfId="0" applyFont="1" applyFill="1" applyBorder="1" applyAlignment="1" applyProtection="1">
      <alignment horizontal="center" vertical="center"/>
    </xf>
    <xf numFmtId="0" fontId="67" fillId="12" borderId="78" xfId="0" applyFont="1" applyFill="1" applyBorder="1" applyAlignment="1" applyProtection="1">
      <alignment horizontal="center" vertical="center" wrapText="1"/>
    </xf>
    <xf numFmtId="0" fontId="67" fillId="12" borderId="79" xfId="0" applyFont="1" applyFill="1" applyBorder="1" applyAlignment="1" applyProtection="1">
      <alignment horizontal="center" vertical="center" wrapText="1"/>
    </xf>
    <xf numFmtId="0" fontId="67" fillId="12" borderId="9" xfId="0" applyFont="1" applyFill="1" applyBorder="1" applyAlignment="1" applyProtection="1">
      <alignment horizontal="center" vertical="center" wrapText="1"/>
    </xf>
    <xf numFmtId="0" fontId="67" fillId="12" borderId="40" xfId="0" applyFont="1" applyFill="1" applyBorder="1" applyAlignment="1" applyProtection="1">
      <alignment horizontal="center" vertical="center" wrapText="1"/>
    </xf>
    <xf numFmtId="0" fontId="67" fillId="12" borderId="67" xfId="0" applyFont="1" applyFill="1" applyBorder="1" applyAlignment="1" applyProtection="1">
      <alignment horizontal="center" vertical="center" wrapText="1"/>
    </xf>
    <xf numFmtId="0" fontId="67" fillId="12" borderId="86" xfId="0" applyFont="1" applyFill="1" applyBorder="1" applyAlignment="1" applyProtection="1">
      <alignment horizontal="center" vertical="center" wrapText="1"/>
    </xf>
    <xf numFmtId="0" fontId="67" fillId="12" borderId="92" xfId="0" applyFont="1" applyFill="1" applyBorder="1" applyAlignment="1" applyProtection="1">
      <alignment horizontal="center" vertical="center" wrapText="1"/>
    </xf>
    <xf numFmtId="0" fontId="67" fillId="12" borderId="88" xfId="0" applyFont="1" applyFill="1" applyBorder="1" applyAlignment="1" applyProtection="1">
      <alignment horizontal="center" vertical="center" wrapText="1"/>
    </xf>
    <xf numFmtId="0" fontId="67" fillId="12" borderId="99" xfId="0" applyFont="1" applyFill="1" applyBorder="1" applyAlignment="1" applyProtection="1">
      <alignment horizontal="center" vertical="center" wrapText="1"/>
    </xf>
    <xf numFmtId="0" fontId="67" fillId="12" borderId="91" xfId="0" applyFont="1" applyFill="1" applyBorder="1" applyAlignment="1" applyProtection="1">
      <alignment horizontal="center" vertical="center" wrapText="1"/>
    </xf>
    <xf numFmtId="0" fontId="67" fillId="12" borderId="94" xfId="0" applyFont="1" applyFill="1" applyBorder="1" applyAlignment="1" applyProtection="1">
      <alignment horizontal="center" vertical="center" wrapText="1"/>
    </xf>
    <xf numFmtId="0" fontId="67" fillId="12" borderId="98" xfId="0" applyFont="1" applyFill="1" applyBorder="1" applyAlignment="1" applyProtection="1">
      <alignment horizontal="center" vertical="center" wrapText="1"/>
    </xf>
    <xf numFmtId="0" fontId="67" fillId="12" borderId="81" xfId="0" applyFont="1" applyFill="1" applyBorder="1" applyAlignment="1" applyProtection="1">
      <alignment horizontal="center" vertical="center" wrapText="1"/>
    </xf>
    <xf numFmtId="0" fontId="67" fillId="12" borderId="82" xfId="0" applyFont="1" applyFill="1" applyBorder="1" applyAlignment="1" applyProtection="1">
      <alignment horizontal="center" vertical="center" wrapText="1"/>
    </xf>
    <xf numFmtId="0" fontId="67" fillId="12" borderId="83" xfId="0" applyFont="1" applyFill="1" applyBorder="1" applyAlignment="1" applyProtection="1">
      <alignment horizontal="center" vertical="center" wrapText="1"/>
    </xf>
    <xf numFmtId="0" fontId="69" fillId="12" borderId="2" xfId="0" applyFont="1" applyFill="1" applyBorder="1" applyAlignment="1" applyProtection="1">
      <alignment horizontal="center" vertical="center" wrapText="1"/>
    </xf>
    <xf numFmtId="0" fontId="69" fillId="12" borderId="12" xfId="0" applyFont="1" applyFill="1" applyBorder="1" applyAlignment="1" applyProtection="1">
      <alignment horizontal="center" vertical="center" wrapText="1"/>
    </xf>
    <xf numFmtId="0" fontId="1" fillId="0" borderId="1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5" borderId="96" xfId="0" applyFont="1" applyFill="1" applyBorder="1" applyAlignment="1" applyProtection="1">
      <alignment horizontal="center" vertical="center" wrapText="1"/>
    </xf>
    <xf numFmtId="0" fontId="2" fillId="5" borderId="51" xfId="0" applyFont="1" applyFill="1" applyBorder="1" applyAlignment="1" applyProtection="1">
      <alignment horizontal="center" vertical="center" wrapText="1"/>
    </xf>
    <xf numFmtId="0" fontId="2" fillId="5" borderId="52" xfId="0" applyFont="1" applyFill="1" applyBorder="1" applyAlignment="1" applyProtection="1">
      <alignment horizontal="center" vertical="center" wrapText="1"/>
    </xf>
    <xf numFmtId="0" fontId="1" fillId="0" borderId="105" xfId="0" applyFont="1" applyBorder="1" applyAlignment="1" applyProtection="1">
      <alignment horizontal="center" vertical="center" textRotation="90"/>
    </xf>
    <xf numFmtId="0" fontId="1" fillId="0" borderId="11" xfId="0" applyFont="1" applyBorder="1" applyAlignment="1" applyProtection="1">
      <alignment horizontal="center" vertical="center" textRotation="90"/>
    </xf>
    <xf numFmtId="0" fontId="1" fillId="0" borderId="68" xfId="0" applyFont="1" applyFill="1" applyBorder="1" applyAlignment="1" applyProtection="1">
      <alignment horizontal="center" vertical="center" textRotation="90"/>
    </xf>
    <xf numFmtId="0" fontId="1" fillId="0" borderId="4" xfId="0" applyFont="1" applyFill="1" applyBorder="1" applyAlignment="1" applyProtection="1">
      <alignment horizontal="center" vertical="center" textRotation="90"/>
    </xf>
    <xf numFmtId="0" fontId="1" fillId="0" borderId="68" xfId="0" applyFont="1" applyBorder="1" applyAlignment="1" applyProtection="1">
      <alignment horizontal="center" vertical="center" textRotation="90"/>
    </xf>
    <xf numFmtId="0" fontId="1" fillId="0" borderId="4" xfId="0" applyFont="1" applyBorder="1" applyAlignment="1" applyProtection="1">
      <alignment horizontal="center" vertical="center" textRotation="90"/>
    </xf>
    <xf numFmtId="0" fontId="1" fillId="0" borderId="68" xfId="0" applyFont="1" applyBorder="1" applyAlignment="1" applyProtection="1">
      <alignment horizontal="center" vertical="center"/>
    </xf>
    <xf numFmtId="0" fontId="1" fillId="0" borderId="4" xfId="0" applyFont="1" applyBorder="1" applyAlignment="1" applyProtection="1">
      <alignment horizontal="center" vertical="center"/>
    </xf>
    <xf numFmtId="0" fontId="36" fillId="10" borderId="56" xfId="0" applyFont="1" applyFill="1" applyBorder="1" applyAlignment="1" applyProtection="1">
      <alignment horizontal="center" vertical="center" wrapText="1"/>
    </xf>
    <xf numFmtId="0" fontId="36" fillId="10" borderId="58" xfId="0" applyFont="1" applyFill="1" applyBorder="1" applyAlignment="1" applyProtection="1">
      <alignment horizontal="center" vertical="center" wrapText="1"/>
    </xf>
    <xf numFmtId="0" fontId="36" fillId="10" borderId="55"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75" xfId="0" applyFont="1" applyFill="1" applyBorder="1" applyAlignment="1" applyProtection="1">
      <alignment horizontal="center" vertical="center"/>
    </xf>
    <xf numFmtId="0" fontId="9" fillId="11" borderId="51" xfId="5" applyFont="1" applyFill="1" applyBorder="1" applyAlignment="1" applyProtection="1">
      <alignment horizontal="center" vertical="center" wrapText="1"/>
    </xf>
    <xf numFmtId="0" fontId="63" fillId="0" borderId="51" xfId="5" applyFont="1" applyFill="1" applyBorder="1" applyAlignment="1" applyProtection="1">
      <alignment horizontal="center" vertical="center" wrapText="1"/>
    </xf>
    <xf numFmtId="0" fontId="9" fillId="0" borderId="51" xfId="5" applyFont="1" applyFill="1" applyBorder="1" applyAlignment="1" applyProtection="1">
      <alignment horizontal="center" vertical="center" wrapText="1"/>
    </xf>
    <xf numFmtId="0" fontId="9" fillId="0" borderId="52" xfId="5" applyFont="1" applyFill="1" applyBorder="1" applyAlignment="1" applyProtection="1">
      <alignment horizontal="center" vertical="center" wrapText="1"/>
    </xf>
    <xf numFmtId="0" fontId="9" fillId="11" borderId="6" xfId="5" applyFont="1" applyFill="1" applyBorder="1" applyAlignment="1" applyProtection="1">
      <alignment horizontal="center" vertical="center" wrapText="1"/>
    </xf>
    <xf numFmtId="0" fontId="9" fillId="0" borderId="6" xfId="5" applyFont="1" applyFill="1" applyBorder="1" applyAlignment="1" applyProtection="1">
      <alignment horizontal="center" vertical="center" wrapText="1"/>
    </xf>
    <xf numFmtId="0" fontId="9" fillId="0" borderId="46" xfId="5" applyFont="1" applyFill="1" applyBorder="1" applyAlignment="1" applyProtection="1">
      <alignment horizontal="center" vertical="center" wrapText="1"/>
    </xf>
    <xf numFmtId="0" fontId="9" fillId="0" borderId="18" xfId="5" applyFont="1" applyFill="1" applyBorder="1" applyAlignment="1" applyProtection="1">
      <alignment horizontal="center" vertical="center" wrapText="1"/>
    </xf>
    <xf numFmtId="0" fontId="9" fillId="0" borderId="19" xfId="5" applyFont="1" applyFill="1" applyBorder="1" applyAlignment="1" applyProtection="1">
      <alignment horizontal="center" vertical="center" wrapText="1"/>
    </xf>
    <xf numFmtId="0" fontId="9" fillId="11" borderId="63" xfId="5" applyFont="1" applyFill="1" applyBorder="1" applyAlignment="1" applyProtection="1">
      <alignment horizontal="center" vertical="center" wrapText="1"/>
    </xf>
    <xf numFmtId="0" fontId="9" fillId="11" borderId="65" xfId="5" applyFont="1" applyFill="1" applyBorder="1" applyAlignment="1" applyProtection="1">
      <alignment horizontal="center" vertical="center" wrapText="1"/>
    </xf>
    <xf numFmtId="0" fontId="10" fillId="0" borderId="63" xfId="5" applyFont="1" applyFill="1" applyBorder="1" applyAlignment="1" applyProtection="1">
      <alignment horizontal="center" vertical="center" wrapText="1"/>
    </xf>
    <xf numFmtId="0" fontId="10" fillId="0" borderId="64" xfId="5" applyFont="1" applyFill="1" applyBorder="1" applyAlignment="1" applyProtection="1">
      <alignment horizontal="center" vertical="center" wrapText="1"/>
    </xf>
    <xf numFmtId="0" fontId="10" fillId="0" borderId="65" xfId="5" applyFont="1" applyFill="1" applyBorder="1" applyAlignment="1" applyProtection="1">
      <alignment horizontal="center" vertical="center" wrapText="1"/>
    </xf>
    <xf numFmtId="0" fontId="1" fillId="0" borderId="68"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68"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68"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2" fillId="5" borderId="74" xfId="0" applyFont="1" applyFill="1" applyBorder="1" applyAlignment="1" applyProtection="1">
      <alignment horizontal="center" vertical="center" wrapText="1"/>
    </xf>
    <xf numFmtId="0" fontId="2" fillId="5" borderId="54" xfId="0" applyFont="1" applyFill="1" applyBorder="1" applyAlignment="1" applyProtection="1">
      <alignment horizontal="center" vertical="center" wrapText="1"/>
    </xf>
    <xf numFmtId="0" fontId="0" fillId="0" borderId="68"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7" fillId="0" borderId="74"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1" fillId="0" borderId="68"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90" xfId="0" applyFont="1" applyBorder="1" applyAlignment="1" applyProtection="1">
      <alignment horizontal="center" vertical="center" textRotation="90"/>
    </xf>
    <xf numFmtId="0" fontId="1" fillId="0" borderId="49" xfId="0" applyFont="1" applyBorder="1" applyAlignment="1" applyProtection="1">
      <alignment horizontal="center" vertical="center" textRotation="90"/>
    </xf>
    <xf numFmtId="0" fontId="14" fillId="5" borderId="5" xfId="0" applyFont="1" applyFill="1" applyBorder="1" applyAlignment="1" applyProtection="1">
      <alignment horizontal="center" vertical="center" wrapText="1"/>
      <protection locked="0"/>
    </xf>
    <xf numFmtId="0" fontId="14" fillId="5" borderId="3" xfId="0" applyFont="1" applyFill="1" applyBorder="1" applyAlignment="1" applyProtection="1">
      <alignment horizontal="center" vertical="center" wrapText="1"/>
      <protection locked="0"/>
    </xf>
    <xf numFmtId="0" fontId="20" fillId="7" borderId="5" xfId="0" applyFont="1" applyFill="1" applyBorder="1" applyAlignment="1" applyProtection="1">
      <alignment horizontal="center" vertical="center" wrapText="1"/>
      <protection locked="0"/>
    </xf>
    <xf numFmtId="0" fontId="20" fillId="7" borderId="3" xfId="0" applyFont="1" applyFill="1" applyBorder="1" applyAlignment="1" applyProtection="1">
      <alignment horizontal="center" vertical="center" wrapText="1"/>
      <protection locked="0"/>
    </xf>
    <xf numFmtId="0" fontId="8" fillId="0" borderId="59"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53"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9" fillId="11" borderId="23" xfId="5" applyFont="1" applyFill="1" applyBorder="1" applyAlignment="1" applyProtection="1">
      <alignment horizontal="center" vertical="center" wrapText="1"/>
      <protection locked="0"/>
    </xf>
    <xf numFmtId="0" fontId="9" fillId="11" borderId="1" xfId="5" applyFont="1" applyFill="1" applyBorder="1" applyAlignment="1" applyProtection="1">
      <alignment horizontal="center" vertical="center" wrapText="1"/>
      <protection locked="0"/>
    </xf>
    <xf numFmtId="0" fontId="9" fillId="11" borderId="2" xfId="5" applyFont="1" applyFill="1" applyBorder="1" applyAlignment="1" applyProtection="1">
      <alignment horizontal="center" vertical="center" wrapText="1"/>
      <protection locked="0"/>
    </xf>
    <xf numFmtId="0" fontId="31" fillId="10" borderId="58"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62" fillId="9" borderId="7" xfId="0" applyFont="1" applyFill="1" applyBorder="1" applyAlignment="1" applyProtection="1">
      <alignment horizontal="center" vertical="center" wrapText="1"/>
      <protection locked="0"/>
    </xf>
    <xf numFmtId="0" fontId="62" fillId="9" borderId="28" xfId="0" applyFont="1" applyFill="1" applyBorder="1" applyAlignment="1" applyProtection="1">
      <alignment horizontal="center" vertical="center" wrapText="1"/>
      <protection locked="0"/>
    </xf>
    <xf numFmtId="0" fontId="10" fillId="0" borderId="1" xfId="5" applyFont="1" applyFill="1" applyBorder="1" applyAlignment="1" applyProtection="1">
      <alignment horizontal="center" vertical="center" wrapText="1"/>
      <protection locked="0"/>
    </xf>
    <xf numFmtId="0" fontId="62" fillId="21" borderId="104" xfId="0" applyFont="1" applyFill="1" applyBorder="1" applyAlignment="1" applyProtection="1">
      <alignment horizontal="center" vertical="center" wrapText="1"/>
      <protection locked="0"/>
    </xf>
    <xf numFmtId="0" fontId="62" fillId="21" borderId="7" xfId="0" applyFont="1" applyFill="1" applyBorder="1" applyAlignment="1" applyProtection="1">
      <alignment horizontal="center" vertical="center" wrapText="1"/>
      <protection locked="0"/>
    </xf>
    <xf numFmtId="0" fontId="62" fillId="21" borderId="28" xfId="0" applyFont="1" applyFill="1" applyBorder="1" applyAlignment="1" applyProtection="1">
      <alignment horizontal="center" vertical="center" wrapText="1"/>
      <protection locked="0"/>
    </xf>
    <xf numFmtId="0" fontId="31" fillId="10" borderId="1" xfId="0" applyFont="1" applyFill="1" applyBorder="1" applyAlignment="1" applyProtection="1">
      <alignment horizontal="center" vertical="center"/>
      <protection locked="0"/>
    </xf>
    <xf numFmtId="0" fontId="63" fillId="0" borderId="1" xfId="5" applyFont="1" applyFill="1" applyBorder="1" applyAlignment="1" applyProtection="1">
      <alignment horizontal="center" vertical="center" wrapText="1"/>
      <protection locked="0"/>
    </xf>
    <xf numFmtId="0" fontId="9" fillId="0" borderId="1" xfId="5" applyFont="1" applyFill="1" applyBorder="1" applyAlignment="1" applyProtection="1">
      <alignment horizontal="center" vertical="center" wrapText="1"/>
      <protection locked="0"/>
    </xf>
    <xf numFmtId="0" fontId="71" fillId="6" borderId="23" xfId="0" applyFont="1" applyFill="1" applyBorder="1" applyAlignment="1" applyProtection="1">
      <alignment horizontal="center" vertical="center" wrapText="1"/>
      <protection locked="0"/>
    </xf>
    <xf numFmtId="0" fontId="71" fillId="6" borderId="61" xfId="0" applyFont="1" applyFill="1" applyBorder="1" applyAlignment="1" applyProtection="1">
      <alignment horizontal="center" vertical="center" wrapText="1"/>
      <protection locked="0"/>
    </xf>
    <xf numFmtId="0" fontId="71" fillId="23" borderId="23" xfId="0" applyFont="1" applyFill="1" applyBorder="1" applyAlignment="1" applyProtection="1">
      <alignment horizontal="center" vertical="center" wrapText="1"/>
      <protection locked="0"/>
    </xf>
    <xf numFmtId="0" fontId="71" fillId="23" borderId="61" xfId="0" applyFont="1" applyFill="1" applyBorder="1" applyAlignment="1" applyProtection="1">
      <alignment horizontal="center" vertical="center" wrapText="1"/>
      <protection locked="0"/>
    </xf>
    <xf numFmtId="0" fontId="70" fillId="23" borderId="23"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67" fillId="0" borderId="45" xfId="5" applyFont="1" applyFill="1" applyBorder="1" applyAlignment="1" applyProtection="1">
      <alignment horizontal="center" vertical="center" wrapText="1"/>
      <protection locked="0"/>
    </xf>
    <xf numFmtId="0" fontId="67" fillId="0" borderId="51" xfId="5" applyFont="1" applyFill="1" applyBorder="1" applyAlignment="1" applyProtection="1">
      <alignment horizontal="center" vertical="center" wrapText="1"/>
      <protection locked="0"/>
    </xf>
    <xf numFmtId="0" fontId="67" fillId="0" borderId="50" xfId="5" applyFont="1" applyFill="1" applyBorder="1" applyAlignment="1" applyProtection="1">
      <alignment horizontal="center" vertical="center" wrapText="1"/>
      <protection locked="0"/>
    </xf>
    <xf numFmtId="0" fontId="67" fillId="0" borderId="5" xfId="5" applyFont="1" applyFill="1" applyBorder="1" applyAlignment="1" applyProtection="1">
      <alignment horizontal="center" vertical="center" wrapText="1"/>
      <protection locked="0"/>
    </xf>
    <xf numFmtId="0" fontId="67" fillId="0" borderId="6" xfId="5" applyFont="1" applyFill="1" applyBorder="1" applyAlignment="1" applyProtection="1">
      <alignment horizontal="center" vertical="center" wrapText="1"/>
      <protection locked="0"/>
    </xf>
    <xf numFmtId="0" fontId="67" fillId="0" borderId="3" xfId="5" applyFont="1" applyFill="1" applyBorder="1" applyAlignment="1" applyProtection="1">
      <alignment horizontal="center" vertical="center" wrapText="1"/>
      <protection locked="0"/>
    </xf>
    <xf numFmtId="0" fontId="67" fillId="0" borderId="63" xfId="5" applyFont="1" applyFill="1" applyBorder="1" applyAlignment="1" applyProtection="1">
      <alignment horizontal="center" vertical="center" wrapText="1"/>
      <protection locked="0"/>
    </xf>
    <xf numFmtId="0" fontId="69" fillId="0" borderId="64" xfId="5" applyFont="1" applyFill="1" applyBorder="1" applyAlignment="1" applyProtection="1">
      <alignment horizontal="center" vertical="center" wrapText="1"/>
      <protection locked="0"/>
    </xf>
    <xf numFmtId="0" fontId="69" fillId="0" borderId="65" xfId="5" applyFont="1" applyFill="1" applyBorder="1" applyAlignment="1" applyProtection="1">
      <alignment horizontal="center" vertical="center" wrapText="1"/>
      <protection locked="0"/>
    </xf>
    <xf numFmtId="0" fontId="31" fillId="10" borderId="56" xfId="0" applyFont="1" applyFill="1" applyBorder="1" applyAlignment="1" applyProtection="1">
      <alignment horizontal="center" vertical="center"/>
      <protection locked="0"/>
    </xf>
    <xf numFmtId="0" fontId="31" fillId="10" borderId="55" xfId="0" applyFont="1" applyFill="1" applyBorder="1" applyAlignment="1" applyProtection="1">
      <alignment horizontal="center" vertical="center"/>
      <protection locked="0"/>
    </xf>
    <xf numFmtId="0" fontId="38" fillId="5" borderId="12" xfId="0" applyFont="1" applyFill="1" applyBorder="1" applyAlignment="1" applyProtection="1">
      <alignment horizontal="center" vertical="center" wrapText="1"/>
      <protection locked="0"/>
    </xf>
    <xf numFmtId="0" fontId="70" fillId="22" borderId="12" xfId="0" applyFont="1" applyFill="1" applyBorder="1" applyAlignment="1" applyProtection="1">
      <alignment horizontal="center" vertical="center" wrapText="1"/>
      <protection locked="0"/>
    </xf>
    <xf numFmtId="0" fontId="71" fillId="6" borderId="59" xfId="0" applyFont="1" applyFill="1" applyBorder="1" applyAlignment="1" applyProtection="1">
      <alignment horizontal="center" vertical="center" wrapText="1"/>
      <protection locked="0"/>
    </xf>
    <xf numFmtId="0" fontId="71" fillId="6" borderId="60" xfId="0" applyFont="1" applyFill="1" applyBorder="1" applyAlignment="1" applyProtection="1">
      <alignment horizontal="center" vertical="center" wrapText="1"/>
      <protection locked="0"/>
    </xf>
    <xf numFmtId="0" fontId="71" fillId="23" borderId="24" xfId="0" applyFont="1" applyFill="1" applyBorder="1" applyAlignment="1" applyProtection="1">
      <alignment horizontal="center" vertical="center" wrapText="1"/>
      <protection locked="0"/>
    </xf>
    <xf numFmtId="0" fontId="71" fillId="23" borderId="62" xfId="0" applyFont="1" applyFill="1" applyBorder="1" applyAlignment="1" applyProtection="1">
      <alignment horizontal="center" vertical="center" wrapText="1"/>
      <protection locked="0"/>
    </xf>
    <xf numFmtId="0" fontId="67" fillId="0" borderId="20" xfId="0" applyFont="1" applyFill="1" applyBorder="1" applyAlignment="1" applyProtection="1">
      <alignment horizontal="left" vertical="top"/>
      <protection locked="0"/>
    </xf>
    <xf numFmtId="0" fontId="67" fillId="0" borderId="22" xfId="0" applyFont="1" applyFill="1" applyBorder="1" applyAlignment="1" applyProtection="1">
      <alignment horizontal="left" vertical="top"/>
      <protection locked="0"/>
    </xf>
    <xf numFmtId="0" fontId="67" fillId="0" borderId="21" xfId="0" applyFont="1" applyFill="1" applyBorder="1" applyAlignment="1" applyProtection="1">
      <alignment horizontal="left" vertical="top"/>
      <protection locked="0"/>
    </xf>
    <xf numFmtId="0" fontId="67" fillId="0" borderId="9" xfId="0" applyFont="1" applyFill="1" applyBorder="1" applyAlignment="1" applyProtection="1">
      <alignment horizontal="left" vertical="top"/>
      <protection locked="0"/>
    </xf>
    <xf numFmtId="0" fontId="67" fillId="0" borderId="0" xfId="0" applyFont="1" applyFill="1" applyBorder="1" applyAlignment="1" applyProtection="1">
      <alignment horizontal="left" vertical="top"/>
      <protection locked="0"/>
    </xf>
    <xf numFmtId="0" fontId="67" fillId="0" borderId="10" xfId="0" applyFont="1" applyFill="1" applyBorder="1" applyAlignment="1" applyProtection="1">
      <alignment horizontal="left" vertical="top"/>
      <protection locked="0"/>
    </xf>
    <xf numFmtId="0" fontId="74" fillId="2" borderId="7" xfId="0" applyFont="1" applyFill="1" applyBorder="1" applyAlignment="1" applyProtection="1">
      <alignment horizontal="center" vertical="top"/>
      <protection locked="0"/>
    </xf>
    <xf numFmtId="0" fontId="74" fillId="2" borderId="0" xfId="0" applyFont="1" applyFill="1" applyBorder="1" applyAlignment="1" applyProtection="1">
      <alignment horizontal="center" vertical="top"/>
      <protection locked="0"/>
    </xf>
    <xf numFmtId="0" fontId="76" fillId="2" borderId="7" xfId="0" applyFont="1" applyFill="1" applyBorder="1" applyAlignment="1" applyProtection="1">
      <alignment horizontal="center" vertical="top"/>
      <protection locked="0"/>
    </xf>
    <xf numFmtId="0" fontId="76" fillId="2" borderId="0" xfId="0" applyFont="1" applyFill="1" applyBorder="1" applyAlignment="1" applyProtection="1">
      <alignment horizontal="center" vertical="top"/>
      <protection locked="0"/>
    </xf>
    <xf numFmtId="0" fontId="76" fillId="2" borderId="6" xfId="0" applyFont="1" applyFill="1" applyBorder="1" applyAlignment="1" applyProtection="1">
      <alignment horizontal="center" vertical="top"/>
      <protection locked="0"/>
    </xf>
    <xf numFmtId="0" fontId="76" fillId="25" borderId="1" xfId="0" applyFont="1" applyFill="1" applyBorder="1" applyAlignment="1" applyProtection="1">
      <alignment horizontal="center" vertical="top" wrapText="1"/>
      <protection locked="0"/>
    </xf>
    <xf numFmtId="0" fontId="77" fillId="0" borderId="5" xfId="0" applyFont="1" applyFill="1" applyBorder="1" applyAlignment="1" applyProtection="1">
      <alignment horizontal="left" vertical="center"/>
      <protection locked="0"/>
    </xf>
    <xf numFmtId="0" fontId="77" fillId="0" borderId="6" xfId="0" applyFont="1" applyFill="1" applyBorder="1" applyAlignment="1" applyProtection="1">
      <alignment horizontal="left" vertical="center"/>
      <protection locked="0"/>
    </xf>
    <xf numFmtId="0" fontId="77" fillId="0" borderId="3" xfId="0" applyFont="1" applyFill="1" applyBorder="1" applyAlignment="1" applyProtection="1">
      <alignment horizontal="left" vertical="center"/>
      <protection locked="0"/>
    </xf>
    <xf numFmtId="0" fontId="77" fillId="0" borderId="1" xfId="0" applyFont="1" applyFill="1" applyBorder="1" applyAlignment="1" applyProtection="1">
      <alignment horizontal="left" vertical="top" wrapText="1"/>
      <protection locked="0"/>
    </xf>
    <xf numFmtId="0" fontId="77" fillId="0" borderId="6" xfId="0" applyFont="1" applyFill="1" applyBorder="1" applyAlignment="1" applyProtection="1">
      <alignment horizontal="left" vertical="center" wrapText="1"/>
      <protection locked="0"/>
    </xf>
    <xf numFmtId="0" fontId="77" fillId="0" borderId="3" xfId="0" applyFont="1" applyFill="1" applyBorder="1" applyAlignment="1" applyProtection="1">
      <alignment horizontal="left" vertical="center" wrapText="1"/>
      <protection locked="0"/>
    </xf>
    <xf numFmtId="0" fontId="76" fillId="25" borderId="1" xfId="0" applyFont="1" applyFill="1" applyBorder="1" applyAlignment="1" applyProtection="1">
      <alignment horizontal="center" vertical="center" wrapText="1"/>
      <protection locked="0"/>
    </xf>
    <xf numFmtId="0" fontId="77" fillId="0" borderId="1" xfId="0" applyFont="1" applyFill="1" applyBorder="1" applyAlignment="1" applyProtection="1">
      <alignment horizontal="center" vertical="center"/>
      <protection locked="0"/>
    </xf>
    <xf numFmtId="0" fontId="77" fillId="0" borderId="1" xfId="0" applyFont="1" applyFill="1" applyBorder="1" applyAlignment="1" applyProtection="1">
      <alignment horizontal="left" vertical="center"/>
      <protection locked="0"/>
    </xf>
    <xf numFmtId="0" fontId="76" fillId="25" borderId="5" xfId="0" applyFont="1" applyFill="1" applyBorder="1" applyAlignment="1" applyProtection="1">
      <alignment horizontal="center" vertical="center" wrapText="1"/>
      <protection locked="0"/>
    </xf>
    <xf numFmtId="0" fontId="76" fillId="25" borderId="6" xfId="0" applyFont="1" applyFill="1" applyBorder="1" applyAlignment="1" applyProtection="1">
      <alignment horizontal="center" vertical="center" wrapText="1"/>
      <protection locked="0"/>
    </xf>
    <xf numFmtId="0" fontId="76" fillId="25" borderId="3" xfId="0" applyFont="1" applyFill="1" applyBorder="1" applyAlignment="1" applyProtection="1">
      <alignment horizontal="center" vertical="center" wrapText="1"/>
      <protection locked="0"/>
    </xf>
    <xf numFmtId="0" fontId="76" fillId="0" borderId="5" xfId="0" applyFont="1" applyFill="1" applyBorder="1" applyAlignment="1" applyProtection="1">
      <alignment horizontal="center" vertical="center" wrapText="1"/>
      <protection locked="0"/>
    </xf>
    <xf numFmtId="0" fontId="76" fillId="0" borderId="6" xfId="0" applyFont="1" applyFill="1" applyBorder="1" applyAlignment="1" applyProtection="1">
      <alignment horizontal="center" vertical="center" wrapText="1"/>
      <protection locked="0"/>
    </xf>
    <xf numFmtId="0" fontId="76" fillId="0" borderId="3" xfId="0" applyFont="1" applyFill="1" applyBorder="1" applyAlignment="1" applyProtection="1">
      <alignment horizontal="center" vertical="center" wrapText="1"/>
      <protection locked="0"/>
    </xf>
    <xf numFmtId="0" fontId="77" fillId="0" borderId="1" xfId="0" applyFont="1" applyFill="1" applyBorder="1" applyAlignment="1" applyProtection="1">
      <alignment horizontal="left" vertical="center" wrapText="1"/>
      <protection locked="0"/>
    </xf>
    <xf numFmtId="0" fontId="74" fillId="0" borderId="20" xfId="0" applyFont="1" applyFill="1" applyBorder="1" applyAlignment="1" applyProtection="1">
      <alignment horizontal="center" vertical="center" wrapText="1"/>
      <protection locked="0"/>
    </xf>
    <xf numFmtId="0" fontId="74" fillId="0" borderId="22" xfId="0" applyFont="1" applyFill="1" applyBorder="1" applyAlignment="1" applyProtection="1">
      <alignment horizontal="center" vertical="center" wrapText="1"/>
      <protection locked="0"/>
    </xf>
    <xf numFmtId="0" fontId="74" fillId="0" borderId="21" xfId="0" applyFont="1" applyFill="1" applyBorder="1" applyAlignment="1" applyProtection="1">
      <alignment horizontal="center" vertical="center" wrapText="1"/>
      <protection locked="0"/>
    </xf>
    <xf numFmtId="0" fontId="74" fillId="0" borderId="11" xfId="0" applyFont="1" applyFill="1" applyBorder="1" applyAlignment="1" applyProtection="1">
      <alignment horizontal="center" vertical="center" wrapText="1"/>
      <protection locked="0"/>
    </xf>
    <xf numFmtId="0" fontId="74" fillId="0" borderId="7" xfId="0" applyFont="1" applyFill="1" applyBorder="1" applyAlignment="1" applyProtection="1">
      <alignment horizontal="center" vertical="center" wrapText="1"/>
      <protection locked="0"/>
    </xf>
    <xf numFmtId="0" fontId="74" fillId="0" borderId="8" xfId="0" applyFont="1" applyFill="1" applyBorder="1" applyAlignment="1" applyProtection="1">
      <alignment horizontal="center" vertical="center" wrapText="1"/>
      <protection locked="0"/>
    </xf>
    <xf numFmtId="0" fontId="9" fillId="11" borderId="20" xfId="5" applyFont="1" applyFill="1" applyBorder="1" applyAlignment="1" applyProtection="1">
      <alignment horizontal="center" vertical="center" wrapText="1"/>
      <protection locked="0"/>
    </xf>
    <xf numFmtId="0" fontId="9" fillId="11" borderId="21" xfId="5" applyFont="1" applyFill="1" applyBorder="1" applyAlignment="1" applyProtection="1">
      <alignment horizontal="center" vertical="center" wrapText="1"/>
      <protection locked="0"/>
    </xf>
    <xf numFmtId="0" fontId="9" fillId="11" borderId="9" xfId="5" applyFont="1" applyFill="1" applyBorder="1" applyAlignment="1" applyProtection="1">
      <alignment horizontal="center" vertical="center" wrapText="1"/>
      <protection locked="0"/>
    </xf>
    <xf numFmtId="0" fontId="9" fillId="11" borderId="10" xfId="5" applyFont="1" applyFill="1" applyBorder="1" applyAlignment="1" applyProtection="1">
      <alignment horizontal="center" vertical="center" wrapText="1"/>
      <protection locked="0"/>
    </xf>
    <xf numFmtId="164" fontId="75" fillId="0" borderId="20" xfId="0" applyNumberFormat="1" applyFont="1" applyFill="1" applyBorder="1" applyAlignment="1" applyProtection="1">
      <alignment horizontal="center" vertical="center" wrapText="1"/>
      <protection locked="0"/>
    </xf>
    <xf numFmtId="164" fontId="75" fillId="0" borderId="21" xfId="0" applyNumberFormat="1" applyFont="1" applyFill="1" applyBorder="1" applyAlignment="1" applyProtection="1">
      <alignment horizontal="center" vertical="center" wrapText="1"/>
      <protection locked="0"/>
    </xf>
    <xf numFmtId="164" fontId="75" fillId="0" borderId="11" xfId="0" applyNumberFormat="1" applyFont="1" applyFill="1" applyBorder="1" applyAlignment="1" applyProtection="1">
      <alignment horizontal="center" vertical="center" wrapText="1"/>
      <protection locked="0"/>
    </xf>
    <xf numFmtId="164" fontId="75" fillId="0" borderId="8" xfId="0" applyNumberFormat="1" applyFont="1" applyFill="1" applyBorder="1" applyAlignment="1" applyProtection="1">
      <alignment horizontal="center" vertical="center" wrapText="1"/>
      <protection locked="0"/>
    </xf>
    <xf numFmtId="0" fontId="74" fillId="10" borderId="0" xfId="0" applyFont="1" applyFill="1" applyBorder="1" applyAlignment="1" applyProtection="1">
      <alignment horizontal="center" vertical="center" wrapText="1"/>
      <protection locked="0"/>
    </xf>
    <xf numFmtId="0" fontId="76" fillId="0" borderId="1"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center"/>
      <protection locked="0"/>
    </xf>
    <xf numFmtId="0" fontId="12" fillId="0" borderId="22" xfId="0" applyFont="1" applyFill="1" applyBorder="1" applyAlignment="1" applyProtection="1">
      <alignment horizontal="center"/>
      <protection locked="0"/>
    </xf>
    <xf numFmtId="0" fontId="12" fillId="0" borderId="21" xfId="0" applyFont="1" applyFill="1" applyBorder="1" applyAlignment="1" applyProtection="1">
      <alignment horizontal="center"/>
      <protection locked="0"/>
    </xf>
    <xf numFmtId="0" fontId="12" fillId="0" borderId="9" xfId="0" applyFon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0" fontId="12" fillId="0" borderId="10" xfId="0" applyFont="1" applyFill="1" applyBorder="1" applyAlignment="1" applyProtection="1">
      <alignment horizontal="center"/>
      <protection locked="0"/>
    </xf>
    <xf numFmtId="0" fontId="12" fillId="0" borderId="1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9" fillId="11" borderId="11" xfId="5" applyFont="1" applyFill="1" applyBorder="1" applyAlignment="1" applyProtection="1">
      <alignment horizontal="center" vertical="center" wrapText="1"/>
      <protection locked="0"/>
    </xf>
    <xf numFmtId="0" fontId="9" fillId="11" borderId="8" xfId="5" applyFont="1" applyFill="1" applyBorder="1" applyAlignment="1" applyProtection="1">
      <alignment horizontal="center" vertical="center" wrapText="1"/>
      <protection locked="0"/>
    </xf>
    <xf numFmtId="0" fontId="12" fillId="0" borderId="20"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cellXfs>
  <cellStyles count="8">
    <cellStyle name="Hipervínculo" xfId="1" builtinId="8" hidden="1"/>
    <cellStyle name="Hipervínculo" xfId="3" builtinId="8" hidden="1"/>
    <cellStyle name="Hipervínculo" xfId="6" builtinId="8"/>
    <cellStyle name="Hipervínculo visitado" xfId="2" builtinId="9" hidden="1"/>
    <cellStyle name="Hipervínculo visitado" xfId="4" builtinId="9" hidden="1"/>
    <cellStyle name="Normal" xfId="0" builtinId="0"/>
    <cellStyle name="Normal 2" xfId="5" xr:uid="{00000000-0005-0000-0000-000006000000}"/>
    <cellStyle name="Porcentaje" xfId="7" builtinId="5"/>
  </cellStyles>
  <dxfs count="18">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CFFD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323850</xdr:colOff>
      <xdr:row>1</xdr:row>
      <xdr:rowOff>190500</xdr:rowOff>
    </xdr:from>
    <xdr:to>
      <xdr:col>2</xdr:col>
      <xdr:colOff>771525</xdr:colOff>
      <xdr:row>5</xdr:row>
      <xdr:rowOff>47625</xdr:rowOff>
    </xdr:to>
    <xdr:pic>
      <xdr:nvPicPr>
        <xdr:cNvPr id="6" name="Imagen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38100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866775</xdr:colOff>
      <xdr:row>98</xdr:row>
      <xdr:rowOff>76200</xdr:rowOff>
    </xdr:from>
    <xdr:ext cx="3452814" cy="654844"/>
    <xdr:pic>
      <xdr:nvPicPr>
        <xdr:cNvPr id="7" name="Imagen 6">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5049500" y="33899475"/>
          <a:ext cx="3452814" cy="654844"/>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270669</xdr:colOff>
      <xdr:row>1</xdr:row>
      <xdr:rowOff>334145</xdr:rowOff>
    </xdr:from>
    <xdr:to>
      <xdr:col>2</xdr:col>
      <xdr:colOff>377079</xdr:colOff>
      <xdr:row>3</xdr:row>
      <xdr:rowOff>304800</xdr:rowOff>
    </xdr:to>
    <xdr:pic>
      <xdr:nvPicPr>
        <xdr:cNvPr id="2" name="Imagen 4" descr="Descripción: KAREN:ANT:Documentos:Word:PNG:Word-01.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094" y="457970"/>
          <a:ext cx="2773410" cy="818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1755322</xdr:colOff>
      <xdr:row>239</xdr:row>
      <xdr:rowOff>40823</xdr:rowOff>
    </xdr:from>
    <xdr:to>
      <xdr:col>9</xdr:col>
      <xdr:colOff>199573</xdr:colOff>
      <xdr:row>246</xdr:row>
      <xdr:rowOff>185057</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66647" y="81336698"/>
          <a:ext cx="5511801" cy="14777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352425</xdr:colOff>
      <xdr:row>27</xdr:row>
      <xdr:rowOff>16669</xdr:rowOff>
    </xdr:from>
    <xdr:to>
      <xdr:col>15</xdr:col>
      <xdr:colOff>495299</xdr:colOff>
      <xdr:row>31</xdr:row>
      <xdr:rowOff>76200</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2625" y="17866519"/>
          <a:ext cx="3324224" cy="859631"/>
        </a:xfrm>
        <a:prstGeom prst="rect">
          <a:avLst/>
        </a:prstGeom>
      </xdr:spPr>
    </xdr:pic>
    <xdr:clientData/>
  </xdr:twoCellAnchor>
  <xdr:twoCellAnchor editAs="oneCell">
    <xdr:from>
      <xdr:col>1</xdr:col>
      <xdr:colOff>257175</xdr:colOff>
      <xdr:row>1</xdr:row>
      <xdr:rowOff>233362</xdr:rowOff>
    </xdr:from>
    <xdr:to>
      <xdr:col>3</xdr:col>
      <xdr:colOff>514350</xdr:colOff>
      <xdr:row>6</xdr:row>
      <xdr:rowOff>28575</xdr:rowOff>
    </xdr:to>
    <xdr:pic>
      <xdr:nvPicPr>
        <xdr:cNvPr id="3" name="Imagen 2">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 y="414337"/>
          <a:ext cx="1952625" cy="1033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1</xdr:row>
      <xdr:rowOff>180975</xdr:rowOff>
    </xdr:from>
    <xdr:to>
      <xdr:col>2</xdr:col>
      <xdr:colOff>790575</xdr:colOff>
      <xdr:row>5</xdr:row>
      <xdr:rowOff>47625</xdr:rowOff>
    </xdr:to>
    <xdr:pic>
      <xdr:nvPicPr>
        <xdr:cNvPr id="4" name="Imagen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371475"/>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57150</xdr:colOff>
      <xdr:row>15</xdr:row>
      <xdr:rowOff>390525</xdr:rowOff>
    </xdr:from>
    <xdr:ext cx="3452814" cy="654844"/>
    <xdr:pic>
      <xdr:nvPicPr>
        <xdr:cNvPr id="7" name="Imagen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1029950" y="8172450"/>
          <a:ext cx="3452814" cy="65484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357188</xdr:colOff>
      <xdr:row>0</xdr:row>
      <xdr:rowOff>95250</xdr:rowOff>
    </xdr:from>
    <xdr:to>
      <xdr:col>2</xdr:col>
      <xdr:colOff>809625</xdr:colOff>
      <xdr:row>4</xdr:row>
      <xdr:rowOff>47625</xdr:rowOff>
    </xdr:to>
    <xdr:pic>
      <xdr:nvPicPr>
        <xdr:cNvPr id="4" name="Imagen 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969" y="95250"/>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440531</xdr:colOff>
      <xdr:row>48</xdr:row>
      <xdr:rowOff>202406</xdr:rowOff>
    </xdr:from>
    <xdr:ext cx="3452814" cy="654844"/>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8776156" y="24336375"/>
          <a:ext cx="3452814" cy="6548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2</xdr:col>
      <xdr:colOff>56028</xdr:colOff>
      <xdr:row>1</xdr:row>
      <xdr:rowOff>168088</xdr:rowOff>
    </xdr:from>
    <xdr:to>
      <xdr:col>3</xdr:col>
      <xdr:colOff>448234</xdr:colOff>
      <xdr:row>5</xdr:row>
      <xdr:rowOff>30816</xdr:rowOff>
    </xdr:to>
    <xdr:pic>
      <xdr:nvPicPr>
        <xdr:cNvPr id="4" name="Imagen 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4793" y="358588"/>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1512794</xdr:colOff>
      <xdr:row>14</xdr:row>
      <xdr:rowOff>201706</xdr:rowOff>
    </xdr:from>
    <xdr:ext cx="3452814" cy="654844"/>
    <xdr:pic>
      <xdr:nvPicPr>
        <xdr:cNvPr id="6" name="Imagen 5">
          <a:extLst>
            <a:ext uri="{FF2B5EF4-FFF2-40B4-BE49-F238E27FC236}">
              <a16:creationId xmlns:a16="http://schemas.microsoft.com/office/drawing/2014/main" id="{00000000-0008-0000-03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15251206" y="11205882"/>
          <a:ext cx="3452814" cy="65484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2</xdr:col>
      <xdr:colOff>64293</xdr:colOff>
      <xdr:row>1</xdr:row>
      <xdr:rowOff>269320</xdr:rowOff>
    </xdr:from>
    <xdr:to>
      <xdr:col>3</xdr:col>
      <xdr:colOff>738187</xdr:colOff>
      <xdr:row>4</xdr:row>
      <xdr:rowOff>280511</xdr:rowOff>
    </xdr:to>
    <xdr:pic>
      <xdr:nvPicPr>
        <xdr:cNvPr id="2" name="Imagen 4" descr="Descripción: KAREN:ANT:Documentos:Word:PNG:Word-01.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012" y="662226"/>
          <a:ext cx="1662113" cy="1225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25</xdr:col>
      <xdr:colOff>2619375</xdr:colOff>
      <xdr:row>14</xdr:row>
      <xdr:rowOff>0</xdr:rowOff>
    </xdr:from>
    <xdr:ext cx="3452814" cy="654844"/>
    <xdr:pic>
      <xdr:nvPicPr>
        <xdr:cNvPr id="4" name="Imagen 3">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29908500" y="7064375"/>
          <a:ext cx="3452814" cy="65484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1702594</xdr:colOff>
      <xdr:row>0</xdr:row>
      <xdr:rowOff>178594</xdr:rowOff>
    </xdr:from>
    <xdr:to>
      <xdr:col>2</xdr:col>
      <xdr:colOff>1226344</xdr:colOff>
      <xdr:row>4</xdr:row>
      <xdr:rowOff>47625</xdr:rowOff>
    </xdr:to>
    <xdr:pic>
      <xdr:nvPicPr>
        <xdr:cNvPr id="4" name="Imagen 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9282" y="178594"/>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40</xdr:col>
      <xdr:colOff>1459707</xdr:colOff>
      <xdr:row>13</xdr:row>
      <xdr:rowOff>928687</xdr:rowOff>
    </xdr:from>
    <xdr:ext cx="3452814" cy="654844"/>
    <xdr:pic>
      <xdr:nvPicPr>
        <xdr:cNvPr id="5" name="Imagen 4">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68920520" y="7096125"/>
          <a:ext cx="3452814" cy="65484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xdr:col>
      <xdr:colOff>377406</xdr:colOff>
      <xdr:row>0</xdr:row>
      <xdr:rowOff>134787</xdr:rowOff>
    </xdr:from>
    <xdr:to>
      <xdr:col>3</xdr:col>
      <xdr:colOff>1497042</xdr:colOff>
      <xdr:row>4</xdr:row>
      <xdr:rowOff>40436</xdr:rowOff>
    </xdr:to>
    <xdr:pic>
      <xdr:nvPicPr>
        <xdr:cNvPr id="4" name="Imagen 2">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8632" y="134787"/>
          <a:ext cx="1524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30</xdr:col>
      <xdr:colOff>0</xdr:colOff>
      <xdr:row>15</xdr:row>
      <xdr:rowOff>0</xdr:rowOff>
    </xdr:from>
    <xdr:ext cx="3452814" cy="654844"/>
    <xdr:pic>
      <xdr:nvPicPr>
        <xdr:cNvPr id="5" name="Imagen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64" t="18517" r="3062" b="13581"/>
        <a:stretch/>
      </xdr:blipFill>
      <xdr:spPr>
        <a:xfrm>
          <a:off x="45971604" y="7584057"/>
          <a:ext cx="3452814" cy="65484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1</xdr:col>
      <xdr:colOff>197644</xdr:colOff>
      <xdr:row>2</xdr:row>
      <xdr:rowOff>3945</xdr:rowOff>
    </xdr:from>
    <xdr:to>
      <xdr:col>2</xdr:col>
      <xdr:colOff>742950</xdr:colOff>
      <xdr:row>3</xdr:row>
      <xdr:rowOff>123825</xdr:rowOff>
    </xdr:to>
    <xdr:pic>
      <xdr:nvPicPr>
        <xdr:cNvPr id="2" name="Imagen 4" descr="Descripción: KAREN:ANT:Documentos:Word:PNG:Word-01.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4" y="623070"/>
          <a:ext cx="1621631" cy="472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1452566</xdr:colOff>
      <xdr:row>18</xdr:row>
      <xdr:rowOff>59531</xdr:rowOff>
    </xdr:from>
    <xdr:to>
      <xdr:col>11</xdr:col>
      <xdr:colOff>255480</xdr:colOff>
      <xdr:row>22</xdr:row>
      <xdr:rowOff>107155</xdr:rowOff>
    </xdr:to>
    <xdr:pic>
      <xdr:nvPicPr>
        <xdr:cNvPr id="3" name="Imagen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08141" y="6412706"/>
          <a:ext cx="6146689" cy="1362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213519</xdr:colOff>
      <xdr:row>1</xdr:row>
      <xdr:rowOff>285160</xdr:rowOff>
    </xdr:from>
    <xdr:to>
      <xdr:col>2</xdr:col>
      <xdr:colOff>400524</xdr:colOff>
      <xdr:row>3</xdr:row>
      <xdr:rowOff>281215</xdr:rowOff>
    </xdr:to>
    <xdr:pic>
      <xdr:nvPicPr>
        <xdr:cNvPr id="2" name="Imagen 4" descr="Descripción: KAREN:ANT:Documentos:Word:PNG:Word-01.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0294" y="380410"/>
          <a:ext cx="1053780" cy="377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1755322</xdr:colOff>
      <xdr:row>238</xdr:row>
      <xdr:rowOff>40823</xdr:rowOff>
    </xdr:from>
    <xdr:ext cx="5568951" cy="1477734"/>
    <xdr:pic>
      <xdr:nvPicPr>
        <xdr:cNvPr id="3" name="Imagen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04022" y="45379823"/>
          <a:ext cx="5568951" cy="147773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20B/Desktop/DEST-F-001%20MAPA%20DE%20RIESGOS%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 CRITERIOS"/>
      <sheetName val="1 - POLÍTICA"/>
      <sheetName val="2 - CONTEXTO"/>
      <sheetName val="3-IDENTIFICACIÓN DEL RIESGO"/>
      <sheetName val="4-VALORACIÓN DEL RIESGO"/>
      <sheetName val="5-CONTROLES"/>
      <sheetName val="6-MAPA DE RIESGOS DE GESTIÓN"/>
      <sheetName val="Anexo 1 Modificaciones"/>
      <sheetName val="Anexo 2 Reporte Materialización"/>
      <sheetName val="Hoja4"/>
      <sheetName val="Anexo 3 Report Acciones Prevent"/>
      <sheetName val="Anexo 4 Informe de Monitoreo"/>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genciadetierras.gov.co/wp-content/uploads/2018/04/DEST-PoliItica-001-Riesgos-y-Oportunidades.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02"/>
  <sheetViews>
    <sheetView workbookViewId="0">
      <pane ySplit="7" topLeftCell="A38" activePane="bottomLeft" state="frozen"/>
      <selection activeCell="D7" sqref="D7"/>
      <selection pane="bottomLeft" activeCell="D7" sqref="D7"/>
    </sheetView>
  </sheetViews>
  <sheetFormatPr baseColWidth="10" defaultColWidth="11.42578125" defaultRowHeight="15" x14ac:dyDescent="0.25"/>
  <cols>
    <col min="1" max="1" width="11.42578125" style="7"/>
    <col min="2" max="2" width="14.140625" style="7" customWidth="1"/>
    <col min="3" max="3" width="14.85546875" style="7" customWidth="1"/>
    <col min="4" max="4" width="15" style="7" customWidth="1"/>
    <col min="5" max="5" width="15.140625" style="7" bestFit="1" customWidth="1"/>
    <col min="6" max="6" width="14" style="7" customWidth="1"/>
    <col min="7" max="7" width="13.42578125" style="7" bestFit="1" customWidth="1"/>
    <col min="8" max="8" width="14.5703125" style="7" customWidth="1"/>
    <col min="9" max="9" width="14.28515625" style="7" customWidth="1"/>
    <col min="10" max="10" width="15.85546875" style="7" bestFit="1" customWidth="1"/>
    <col min="11" max="11" width="23.28515625" style="7" customWidth="1"/>
    <col min="12" max="12" width="20.28515625" style="7" customWidth="1"/>
    <col min="13" max="13" width="34.28515625" style="7" customWidth="1"/>
    <col min="14" max="15" width="11.42578125" style="7" customWidth="1"/>
    <col min="16" max="16" width="11.42578125" style="7"/>
    <col min="17" max="17" width="11.42578125" style="7" customWidth="1"/>
    <col min="18" max="16384" width="11.42578125" style="7"/>
  </cols>
  <sheetData>
    <row r="2" spans="2:17" ht="15.75" thickBot="1" x14ac:dyDescent="0.3"/>
    <row r="3" spans="2:17" s="8" customFormat="1" ht="17.25" thickBot="1" x14ac:dyDescent="0.3">
      <c r="B3" s="573"/>
      <c r="C3" s="574"/>
      <c r="D3" s="579" t="s">
        <v>79</v>
      </c>
      <c r="E3" s="579"/>
      <c r="F3" s="555" t="s">
        <v>238</v>
      </c>
      <c r="G3" s="556"/>
      <c r="H3" s="556"/>
      <c r="I3" s="556"/>
      <c r="J3" s="556"/>
      <c r="K3" s="556"/>
      <c r="L3" s="556"/>
      <c r="M3" s="557"/>
      <c r="N3" s="579" t="s">
        <v>80</v>
      </c>
      <c r="O3" s="579"/>
      <c r="P3" s="551" t="s">
        <v>328</v>
      </c>
      <c r="Q3" s="552"/>
    </row>
    <row r="4" spans="2:17" s="8" customFormat="1" ht="17.25" thickBot="1" x14ac:dyDescent="0.3">
      <c r="B4" s="575"/>
      <c r="C4" s="576"/>
      <c r="D4" s="580" t="s">
        <v>81</v>
      </c>
      <c r="E4" s="580"/>
      <c r="F4" s="555" t="s">
        <v>325</v>
      </c>
      <c r="G4" s="556"/>
      <c r="H4" s="556"/>
      <c r="I4" s="556"/>
      <c r="J4" s="556"/>
      <c r="K4" s="556"/>
      <c r="L4" s="556"/>
      <c r="M4" s="557"/>
      <c r="N4" s="580" t="s">
        <v>83</v>
      </c>
      <c r="O4" s="580"/>
      <c r="P4" s="549"/>
      <c r="Q4" s="550"/>
    </row>
    <row r="5" spans="2:17" s="8" customFormat="1" ht="17.25" thickBot="1" x14ac:dyDescent="0.3">
      <c r="B5" s="577"/>
      <c r="C5" s="578"/>
      <c r="D5" s="581" t="s">
        <v>88</v>
      </c>
      <c r="E5" s="581"/>
      <c r="F5" s="555" t="s">
        <v>326</v>
      </c>
      <c r="G5" s="556"/>
      <c r="H5" s="556"/>
      <c r="I5" s="556"/>
      <c r="J5" s="556"/>
      <c r="K5" s="556"/>
      <c r="L5" s="556"/>
      <c r="M5" s="557"/>
      <c r="N5" s="569"/>
      <c r="O5" s="570"/>
      <c r="P5" s="571"/>
      <c r="Q5" s="572"/>
    </row>
    <row r="6" spans="2:17" ht="23.25" customHeight="1" thickBot="1" x14ac:dyDescent="0.3">
      <c r="B6" s="544" t="s">
        <v>99</v>
      </c>
      <c r="C6" s="545"/>
      <c r="D6" s="545"/>
      <c r="E6" s="545"/>
      <c r="F6" s="545"/>
      <c r="G6" s="545"/>
      <c r="H6" s="545"/>
      <c r="I6" s="545"/>
      <c r="J6" s="545"/>
      <c r="K6" s="545"/>
      <c r="L6" s="545"/>
      <c r="M6" s="545"/>
      <c r="N6" s="545"/>
      <c r="O6" s="545"/>
      <c r="P6" s="545"/>
      <c r="Q6" s="546"/>
    </row>
    <row r="7" spans="2:17" ht="35.25" customHeight="1" x14ac:dyDescent="0.25">
      <c r="B7" s="561" t="s">
        <v>239</v>
      </c>
      <c r="C7" s="562"/>
      <c r="D7" s="562"/>
      <c r="E7" s="562"/>
      <c r="F7" s="562"/>
      <c r="G7" s="562"/>
      <c r="H7" s="562"/>
      <c r="I7" s="562"/>
      <c r="J7" s="562"/>
      <c r="K7" s="562"/>
      <c r="L7" s="562"/>
      <c r="M7" s="562"/>
      <c r="N7" s="562"/>
      <c r="O7" s="562"/>
      <c r="P7" s="562"/>
      <c r="Q7" s="563"/>
    </row>
    <row r="8" spans="2:17" ht="27.75" customHeight="1" thickBot="1" x14ac:dyDescent="0.3">
      <c r="B8" s="1"/>
      <c r="C8" s="2"/>
      <c r="D8" s="2"/>
      <c r="E8" s="2"/>
      <c r="F8" s="2"/>
      <c r="G8" s="2"/>
      <c r="H8" s="2"/>
      <c r="I8" s="2"/>
      <c r="J8" s="2"/>
      <c r="K8" s="2"/>
      <c r="L8" s="2"/>
      <c r="M8" s="2"/>
      <c r="N8" s="2"/>
      <c r="O8" s="2"/>
      <c r="P8" s="2"/>
      <c r="Q8" s="3"/>
    </row>
    <row r="9" spans="2:17" ht="48" customHeight="1" thickTop="1" thickBot="1" x14ac:dyDescent="0.3">
      <c r="B9" s="1"/>
      <c r="C9" s="564" t="s">
        <v>90</v>
      </c>
      <c r="D9" s="53" t="s">
        <v>292</v>
      </c>
      <c r="E9" s="147"/>
      <c r="F9" s="143"/>
      <c r="G9" s="148"/>
      <c r="H9" s="148"/>
      <c r="I9" s="148"/>
      <c r="J9" s="2"/>
      <c r="K9" s="538" t="s">
        <v>114</v>
      </c>
      <c r="L9" s="539"/>
      <c r="M9" s="538" t="s">
        <v>113</v>
      </c>
      <c r="N9" s="539"/>
      <c r="O9" s="553" t="s">
        <v>115</v>
      </c>
      <c r="P9" s="553"/>
      <c r="Q9" s="3"/>
    </row>
    <row r="10" spans="2:17" ht="48" customHeight="1" thickTop="1" thickBot="1" x14ac:dyDescent="0.3">
      <c r="B10" s="1"/>
      <c r="C10" s="564"/>
      <c r="D10" s="53" t="s">
        <v>24</v>
      </c>
      <c r="E10" s="149"/>
      <c r="F10" s="143"/>
      <c r="G10" s="143"/>
      <c r="H10" s="148"/>
      <c r="I10" s="148"/>
      <c r="J10" s="2"/>
      <c r="K10" s="540" t="s">
        <v>25</v>
      </c>
      <c r="L10" s="541"/>
      <c r="M10" s="540" t="s">
        <v>33</v>
      </c>
      <c r="N10" s="541"/>
      <c r="O10" s="554" t="s">
        <v>288</v>
      </c>
      <c r="P10" s="554"/>
      <c r="Q10" s="3"/>
    </row>
    <row r="11" spans="2:17" ht="48" customHeight="1" thickTop="1" thickBot="1" x14ac:dyDescent="0.3">
      <c r="B11" s="1"/>
      <c r="C11" s="564"/>
      <c r="D11" s="53" t="s">
        <v>26</v>
      </c>
      <c r="E11" s="141"/>
      <c r="F11" s="142"/>
      <c r="G11" s="143"/>
      <c r="H11" s="148"/>
      <c r="I11" s="148"/>
      <c r="J11" s="2"/>
      <c r="K11" s="540" t="s">
        <v>25</v>
      </c>
      <c r="L11" s="541"/>
      <c r="M11" s="540" t="s">
        <v>24</v>
      </c>
      <c r="N11" s="541"/>
      <c r="O11" s="554" t="s">
        <v>288</v>
      </c>
      <c r="P11" s="554"/>
      <c r="Q11" s="3"/>
    </row>
    <row r="12" spans="2:17" ht="48" customHeight="1" thickTop="1" thickBot="1" x14ac:dyDescent="0.3">
      <c r="B12" s="1"/>
      <c r="C12" s="564"/>
      <c r="D12" s="53" t="s">
        <v>28</v>
      </c>
      <c r="E12" s="141"/>
      <c r="F12" s="144"/>
      <c r="G12" s="142"/>
      <c r="H12" s="143"/>
      <c r="I12" s="148"/>
      <c r="J12" s="2"/>
      <c r="K12" s="540" t="s">
        <v>25</v>
      </c>
      <c r="L12" s="541"/>
      <c r="M12" s="540" t="s">
        <v>26</v>
      </c>
      <c r="N12" s="541"/>
      <c r="O12" s="554" t="s">
        <v>288</v>
      </c>
      <c r="P12" s="554"/>
      <c r="Q12" s="3"/>
    </row>
    <row r="13" spans="2:17" ht="48" customHeight="1" thickTop="1" thickBot="1" x14ac:dyDescent="0.3">
      <c r="B13" s="1"/>
      <c r="C13" s="564"/>
      <c r="D13" s="53" t="s">
        <v>67</v>
      </c>
      <c r="E13" s="145"/>
      <c r="F13" s="146"/>
      <c r="G13" s="152"/>
      <c r="H13" s="153"/>
      <c r="I13" s="154"/>
      <c r="J13" s="2"/>
      <c r="K13" s="540" t="s">
        <v>25</v>
      </c>
      <c r="L13" s="541"/>
      <c r="M13" s="540" t="s">
        <v>28</v>
      </c>
      <c r="N13" s="541"/>
      <c r="O13" s="554" t="s">
        <v>288</v>
      </c>
      <c r="P13" s="554"/>
      <c r="Q13" s="3"/>
    </row>
    <row r="14" spans="2:17" ht="32.25" customHeight="1" thickTop="1" thickBot="1" x14ac:dyDescent="0.3">
      <c r="B14" s="1"/>
      <c r="C14" s="2"/>
      <c r="D14" s="2"/>
      <c r="E14" s="53" t="s">
        <v>242</v>
      </c>
      <c r="F14" s="53" t="s">
        <v>243</v>
      </c>
      <c r="G14" s="53" t="s">
        <v>58</v>
      </c>
      <c r="H14" s="53" t="s">
        <v>29</v>
      </c>
      <c r="I14" s="53" t="s">
        <v>25</v>
      </c>
      <c r="J14" s="2"/>
      <c r="K14" s="540" t="s">
        <v>25</v>
      </c>
      <c r="L14" s="541"/>
      <c r="M14" s="540" t="s">
        <v>67</v>
      </c>
      <c r="N14" s="541"/>
      <c r="O14" s="554" t="s">
        <v>288</v>
      </c>
      <c r="P14" s="554"/>
      <c r="Q14" s="3"/>
    </row>
    <row r="15" spans="2:17" ht="33.75" customHeight="1" thickTop="1" thickBot="1" x14ac:dyDescent="0.3">
      <c r="B15" s="1"/>
      <c r="C15" s="2"/>
      <c r="D15" s="2"/>
      <c r="E15" s="565" t="s">
        <v>6</v>
      </c>
      <c r="F15" s="565"/>
      <c r="G15" s="565"/>
      <c r="H15" s="565"/>
      <c r="I15" s="565"/>
      <c r="J15" s="2"/>
      <c r="K15" s="540" t="s">
        <v>29</v>
      </c>
      <c r="L15" s="541"/>
      <c r="M15" s="540" t="s">
        <v>33</v>
      </c>
      <c r="N15" s="541"/>
      <c r="O15" s="554" t="s">
        <v>288</v>
      </c>
      <c r="P15" s="554"/>
      <c r="Q15" s="3"/>
    </row>
    <row r="16" spans="2:17" ht="33.75" customHeight="1" thickTop="1" x14ac:dyDescent="0.25">
      <c r="B16" s="1"/>
      <c r="C16" s="2"/>
      <c r="D16" s="2"/>
      <c r="E16" s="19"/>
      <c r="F16" s="19"/>
      <c r="G16" s="19"/>
      <c r="H16" s="19"/>
      <c r="I16" s="19"/>
      <c r="J16" s="2"/>
      <c r="K16" s="540" t="s">
        <v>29</v>
      </c>
      <c r="L16" s="541"/>
      <c r="M16" s="540" t="s">
        <v>24</v>
      </c>
      <c r="N16" s="541"/>
      <c r="O16" s="554" t="s">
        <v>288</v>
      </c>
      <c r="P16" s="554"/>
      <c r="Q16" s="3"/>
    </row>
    <row r="17" spans="2:17" ht="33.75" customHeight="1" x14ac:dyDescent="0.25">
      <c r="B17" s="1"/>
      <c r="C17" s="2"/>
      <c r="D17" s="2"/>
      <c r="E17" s="19"/>
      <c r="F17" s="19"/>
      <c r="G17" s="19"/>
      <c r="H17" s="19"/>
      <c r="I17" s="19"/>
      <c r="J17" s="2"/>
      <c r="K17" s="540" t="s">
        <v>29</v>
      </c>
      <c r="L17" s="541"/>
      <c r="M17" s="540" t="s">
        <v>26</v>
      </c>
      <c r="N17" s="541"/>
      <c r="O17" s="554" t="s">
        <v>288</v>
      </c>
      <c r="P17" s="554"/>
      <c r="Q17" s="3"/>
    </row>
    <row r="18" spans="2:17" ht="33.75" customHeight="1" x14ac:dyDescent="0.25">
      <c r="B18" s="1"/>
      <c r="C18" s="2"/>
      <c r="D18" s="2"/>
      <c r="E18" s="19"/>
      <c r="F18" s="19"/>
      <c r="G18" s="19"/>
      <c r="H18" s="19"/>
      <c r="I18" s="19"/>
      <c r="J18" s="2"/>
      <c r="K18" s="540" t="s">
        <v>29</v>
      </c>
      <c r="L18" s="541"/>
      <c r="M18" s="540" t="s">
        <v>28</v>
      </c>
      <c r="N18" s="541"/>
      <c r="O18" s="558" t="s">
        <v>289</v>
      </c>
      <c r="P18" s="558"/>
      <c r="Q18" s="3"/>
    </row>
    <row r="19" spans="2:17" ht="33.75" customHeight="1" x14ac:dyDescent="0.25">
      <c r="B19" s="1"/>
      <c r="C19" s="2"/>
      <c r="D19" s="2"/>
      <c r="E19" s="19"/>
      <c r="F19" s="19"/>
      <c r="G19" s="19"/>
      <c r="H19" s="19"/>
      <c r="I19" s="19"/>
      <c r="J19" s="2"/>
      <c r="K19" s="540" t="s">
        <v>29</v>
      </c>
      <c r="L19" s="541"/>
      <c r="M19" s="540" t="s">
        <v>67</v>
      </c>
      <c r="N19" s="541"/>
      <c r="O19" s="558" t="s">
        <v>289</v>
      </c>
      <c r="P19" s="558"/>
      <c r="Q19" s="3"/>
    </row>
    <row r="20" spans="2:17" ht="33.75" customHeight="1" x14ac:dyDescent="0.25">
      <c r="B20" s="1"/>
      <c r="C20" s="2"/>
      <c r="D20" s="2"/>
      <c r="E20" s="19"/>
      <c r="F20" s="19"/>
      <c r="G20" s="19"/>
      <c r="H20" s="19"/>
      <c r="I20" s="19"/>
      <c r="J20" s="2"/>
      <c r="K20" s="540" t="s">
        <v>58</v>
      </c>
      <c r="L20" s="541"/>
      <c r="M20" s="540" t="s">
        <v>33</v>
      </c>
      <c r="N20" s="541"/>
      <c r="O20" s="554" t="s">
        <v>288</v>
      </c>
      <c r="P20" s="554"/>
      <c r="Q20" s="3"/>
    </row>
    <row r="21" spans="2:17" ht="33.75" customHeight="1" x14ac:dyDescent="0.25">
      <c r="B21" s="1"/>
      <c r="C21" s="2"/>
      <c r="D21" s="2"/>
      <c r="E21" s="19"/>
      <c r="F21" s="19"/>
      <c r="G21" s="19"/>
      <c r="H21" s="19"/>
      <c r="I21" s="19"/>
      <c r="J21" s="2"/>
      <c r="K21" s="540" t="s">
        <v>58</v>
      </c>
      <c r="L21" s="541"/>
      <c r="M21" s="540" t="s">
        <v>24</v>
      </c>
      <c r="N21" s="541"/>
      <c r="O21" s="558" t="s">
        <v>289</v>
      </c>
      <c r="P21" s="558"/>
      <c r="Q21" s="3"/>
    </row>
    <row r="22" spans="2:17" ht="33.75" customHeight="1" x14ac:dyDescent="0.25">
      <c r="B22" s="1"/>
      <c r="C22" s="2"/>
      <c r="D22" s="2"/>
      <c r="E22" s="19"/>
      <c r="F22" s="19"/>
      <c r="G22" s="19"/>
      <c r="H22" s="19"/>
      <c r="I22" s="19"/>
      <c r="J22" s="2"/>
      <c r="K22" s="540" t="s">
        <v>58</v>
      </c>
      <c r="L22" s="541"/>
      <c r="M22" s="540" t="s">
        <v>26</v>
      </c>
      <c r="N22" s="541"/>
      <c r="O22" s="558" t="s">
        <v>289</v>
      </c>
      <c r="P22" s="558"/>
      <c r="Q22" s="3"/>
    </row>
    <row r="23" spans="2:17" ht="33.75" customHeight="1" x14ac:dyDescent="0.25">
      <c r="B23" s="1"/>
      <c r="C23" s="2"/>
      <c r="D23" s="2"/>
      <c r="E23" s="19"/>
      <c r="F23" s="19"/>
      <c r="G23" s="19"/>
      <c r="H23" s="19"/>
      <c r="I23" s="19"/>
      <c r="J23" s="2"/>
      <c r="K23" s="540" t="s">
        <v>58</v>
      </c>
      <c r="L23" s="541"/>
      <c r="M23" s="540" t="s">
        <v>28</v>
      </c>
      <c r="N23" s="541"/>
      <c r="O23" s="559" t="s">
        <v>290</v>
      </c>
      <c r="P23" s="560"/>
      <c r="Q23" s="3"/>
    </row>
    <row r="24" spans="2:17" ht="33.75" customHeight="1" x14ac:dyDescent="0.25">
      <c r="B24" s="1"/>
      <c r="C24" s="2"/>
      <c r="D24" s="2"/>
      <c r="E24" s="19"/>
      <c r="F24" s="19"/>
      <c r="G24" s="19"/>
      <c r="H24" s="19"/>
      <c r="I24" s="19"/>
      <c r="J24" s="2"/>
      <c r="K24" s="540" t="s">
        <v>58</v>
      </c>
      <c r="L24" s="541"/>
      <c r="M24" s="540" t="s">
        <v>67</v>
      </c>
      <c r="N24" s="541"/>
      <c r="O24" s="559" t="s">
        <v>290</v>
      </c>
      <c r="P24" s="560"/>
      <c r="Q24" s="3"/>
    </row>
    <row r="25" spans="2:17" ht="33.75" customHeight="1" x14ac:dyDescent="0.25">
      <c r="B25" s="1"/>
      <c r="C25" s="2"/>
      <c r="D25" s="2"/>
      <c r="E25" s="19"/>
      <c r="F25" s="19"/>
      <c r="G25" s="19"/>
      <c r="H25" s="19"/>
      <c r="I25" s="19"/>
      <c r="J25" s="2"/>
      <c r="K25" s="540" t="s">
        <v>243</v>
      </c>
      <c r="L25" s="541"/>
      <c r="M25" s="540" t="s">
        <v>33</v>
      </c>
      <c r="N25" s="541"/>
      <c r="O25" s="558" t="s">
        <v>289</v>
      </c>
      <c r="P25" s="558"/>
      <c r="Q25" s="3"/>
    </row>
    <row r="26" spans="2:17" ht="33.75" customHeight="1" x14ac:dyDescent="0.25">
      <c r="B26" s="1"/>
      <c r="C26" s="2"/>
      <c r="D26" s="2"/>
      <c r="E26" s="19"/>
      <c r="F26" s="19"/>
      <c r="G26" s="19"/>
      <c r="H26" s="19"/>
      <c r="I26" s="19"/>
      <c r="J26" s="2"/>
      <c r="K26" s="540" t="s">
        <v>243</v>
      </c>
      <c r="L26" s="541"/>
      <c r="M26" s="540" t="s">
        <v>24</v>
      </c>
      <c r="N26" s="541"/>
      <c r="O26" s="558" t="s">
        <v>289</v>
      </c>
      <c r="P26" s="558"/>
      <c r="Q26" s="3"/>
    </row>
    <row r="27" spans="2:17" ht="33.75" customHeight="1" x14ac:dyDescent="0.25">
      <c r="B27" s="1"/>
      <c r="C27" s="2"/>
      <c r="D27" s="2"/>
      <c r="E27" s="19"/>
      <c r="F27" s="19"/>
      <c r="G27" s="19"/>
      <c r="H27" s="19"/>
      <c r="I27" s="19"/>
      <c r="J27" s="2"/>
      <c r="K27" s="540" t="s">
        <v>243</v>
      </c>
      <c r="L27" s="541"/>
      <c r="M27" s="540" t="s">
        <v>26</v>
      </c>
      <c r="N27" s="541"/>
      <c r="O27" s="559" t="s">
        <v>290</v>
      </c>
      <c r="P27" s="560"/>
      <c r="Q27" s="3"/>
    </row>
    <row r="28" spans="2:17" ht="33.75" customHeight="1" x14ac:dyDescent="0.25">
      <c r="B28" s="1"/>
      <c r="C28" s="2"/>
      <c r="D28" s="2"/>
      <c r="E28" s="19"/>
      <c r="F28" s="19"/>
      <c r="G28" s="19"/>
      <c r="H28" s="19"/>
      <c r="I28" s="19"/>
      <c r="J28" s="2"/>
      <c r="K28" s="540" t="s">
        <v>243</v>
      </c>
      <c r="L28" s="541"/>
      <c r="M28" s="540" t="s">
        <v>28</v>
      </c>
      <c r="N28" s="541"/>
      <c r="O28" s="547" t="s">
        <v>291</v>
      </c>
      <c r="P28" s="547"/>
      <c r="Q28" s="3"/>
    </row>
    <row r="29" spans="2:17" ht="33.75" customHeight="1" x14ac:dyDescent="0.25">
      <c r="B29" s="1"/>
      <c r="C29" s="2"/>
      <c r="D29" s="2"/>
      <c r="E29" s="19"/>
      <c r="F29" s="19"/>
      <c r="G29" s="19"/>
      <c r="H29" s="19"/>
      <c r="I29" s="19"/>
      <c r="J29" s="2"/>
      <c r="K29" s="540" t="s">
        <v>243</v>
      </c>
      <c r="L29" s="541"/>
      <c r="M29" s="540" t="s">
        <v>67</v>
      </c>
      <c r="N29" s="541"/>
      <c r="O29" s="547" t="s">
        <v>291</v>
      </c>
      <c r="P29" s="547"/>
      <c r="Q29" s="3"/>
    </row>
    <row r="30" spans="2:17" ht="33.75" customHeight="1" x14ac:dyDescent="0.25">
      <c r="B30" s="1"/>
      <c r="C30" s="2"/>
      <c r="D30" s="2"/>
      <c r="E30" s="19"/>
      <c r="F30" s="19"/>
      <c r="G30" s="19"/>
      <c r="H30" s="19"/>
      <c r="I30" s="19"/>
      <c r="J30" s="2"/>
      <c r="K30" s="540" t="s">
        <v>242</v>
      </c>
      <c r="L30" s="541"/>
      <c r="M30" s="540" t="s">
        <v>33</v>
      </c>
      <c r="N30" s="541"/>
      <c r="O30" s="558" t="s">
        <v>289</v>
      </c>
      <c r="P30" s="558"/>
      <c r="Q30" s="3"/>
    </row>
    <row r="31" spans="2:17" ht="33.75" customHeight="1" x14ac:dyDescent="0.25">
      <c r="B31" s="1"/>
      <c r="C31" s="2"/>
      <c r="D31" s="2"/>
      <c r="E31" s="19"/>
      <c r="F31" s="19"/>
      <c r="G31" s="19"/>
      <c r="H31" s="19"/>
      <c r="I31" s="19"/>
      <c r="J31" s="2"/>
      <c r="K31" s="540" t="s">
        <v>242</v>
      </c>
      <c r="L31" s="541"/>
      <c r="M31" s="540" t="s">
        <v>24</v>
      </c>
      <c r="N31" s="541"/>
      <c r="O31" s="559" t="s">
        <v>290</v>
      </c>
      <c r="P31" s="560"/>
      <c r="Q31" s="3"/>
    </row>
    <row r="32" spans="2:17" ht="33.75" customHeight="1" x14ac:dyDescent="0.25">
      <c r="B32" s="1"/>
      <c r="C32" s="2"/>
      <c r="D32" s="2"/>
      <c r="E32" s="19"/>
      <c r="F32" s="19"/>
      <c r="G32" s="19"/>
      <c r="H32" s="19"/>
      <c r="I32" s="19"/>
      <c r="J32" s="2"/>
      <c r="K32" s="540" t="s">
        <v>242</v>
      </c>
      <c r="L32" s="541"/>
      <c r="M32" s="540" t="s">
        <v>26</v>
      </c>
      <c r="N32" s="541"/>
      <c r="O32" s="547" t="s">
        <v>291</v>
      </c>
      <c r="P32" s="547"/>
      <c r="Q32" s="3"/>
    </row>
    <row r="33" spans="2:17" ht="33.75" customHeight="1" x14ac:dyDescent="0.25">
      <c r="B33" s="1"/>
      <c r="C33" s="2"/>
      <c r="D33" s="2"/>
      <c r="E33" s="19"/>
      <c r="F33" s="19"/>
      <c r="G33" s="19"/>
      <c r="H33" s="19"/>
      <c r="I33" s="19"/>
      <c r="J33" s="2"/>
      <c r="K33" s="540" t="s">
        <v>242</v>
      </c>
      <c r="L33" s="541"/>
      <c r="M33" s="540" t="s">
        <v>28</v>
      </c>
      <c r="N33" s="541"/>
      <c r="O33" s="547" t="s">
        <v>291</v>
      </c>
      <c r="P33" s="547"/>
      <c r="Q33" s="3"/>
    </row>
    <row r="34" spans="2:17" ht="33.75" customHeight="1" x14ac:dyDescent="0.25">
      <c r="B34" s="1"/>
      <c r="C34" s="2"/>
      <c r="D34" s="2"/>
      <c r="E34" s="19"/>
      <c r="F34" s="19"/>
      <c r="G34" s="19"/>
      <c r="H34" s="19"/>
      <c r="I34" s="19"/>
      <c r="J34" s="2"/>
      <c r="K34" s="540" t="s">
        <v>242</v>
      </c>
      <c r="L34" s="541"/>
      <c r="M34" s="540" t="s">
        <v>67</v>
      </c>
      <c r="N34" s="541"/>
      <c r="O34" s="547" t="s">
        <v>291</v>
      </c>
      <c r="P34" s="547"/>
      <c r="Q34" s="3"/>
    </row>
    <row r="35" spans="2:17" ht="33.75" customHeight="1" x14ac:dyDescent="0.25">
      <c r="B35" s="1"/>
      <c r="C35" s="2"/>
      <c r="D35" s="2"/>
      <c r="E35" s="19"/>
      <c r="F35" s="19"/>
      <c r="G35" s="19"/>
      <c r="H35" s="19"/>
      <c r="I35" s="19"/>
      <c r="J35" s="2"/>
      <c r="K35" s="23"/>
      <c r="L35" s="23"/>
      <c r="M35" s="23"/>
      <c r="N35" s="23"/>
      <c r="O35" s="24"/>
      <c r="P35" s="24"/>
      <c r="Q35" s="3"/>
    </row>
    <row r="36" spans="2:17" ht="33.75" customHeight="1" thickBot="1" x14ac:dyDescent="0.3">
      <c r="B36" s="1"/>
      <c r="C36" s="2"/>
      <c r="D36" s="2"/>
      <c r="E36" s="19"/>
      <c r="F36" s="19"/>
      <c r="G36" s="19"/>
      <c r="H36" s="19"/>
      <c r="I36" s="19"/>
      <c r="J36" s="2"/>
      <c r="K36" s="23"/>
      <c r="L36" s="23"/>
      <c r="M36" s="23"/>
      <c r="N36" s="23"/>
      <c r="O36" s="24"/>
      <c r="P36" s="24"/>
      <c r="Q36" s="3"/>
    </row>
    <row r="37" spans="2:17" ht="23.25" customHeight="1" thickBot="1" x14ac:dyDescent="0.3">
      <c r="B37" s="544" t="s">
        <v>240</v>
      </c>
      <c r="C37" s="545"/>
      <c r="D37" s="545"/>
      <c r="E37" s="545"/>
      <c r="F37" s="545"/>
      <c r="G37" s="545"/>
      <c r="H37" s="545"/>
      <c r="I37" s="545"/>
      <c r="J37" s="545"/>
      <c r="K37" s="545"/>
      <c r="L37" s="545"/>
      <c r="M37" s="545"/>
      <c r="N37" s="545"/>
      <c r="O37" s="545"/>
      <c r="P37" s="545"/>
      <c r="Q37" s="546"/>
    </row>
    <row r="38" spans="2:17" ht="15.75" thickBot="1" x14ac:dyDescent="0.3">
      <c r="B38" s="1"/>
      <c r="C38" s="2"/>
      <c r="D38" s="2"/>
      <c r="E38" s="2"/>
      <c r="F38" s="2"/>
      <c r="G38" s="2"/>
      <c r="H38" s="2"/>
      <c r="I38" s="2"/>
      <c r="J38" s="2"/>
      <c r="K38" s="2"/>
      <c r="L38" s="2"/>
      <c r="M38" s="2"/>
      <c r="N38" s="2"/>
      <c r="O38" s="2"/>
      <c r="P38" s="2"/>
      <c r="Q38" s="3"/>
    </row>
    <row r="39" spans="2:17" ht="18" x14ac:dyDescent="0.25">
      <c r="B39" s="1"/>
      <c r="C39" s="617" t="s">
        <v>168</v>
      </c>
      <c r="D39" s="618"/>
      <c r="E39" s="618"/>
      <c r="F39" s="618"/>
      <c r="G39" s="619"/>
      <c r="H39" s="2"/>
      <c r="I39" s="617" t="s">
        <v>241</v>
      </c>
      <c r="J39" s="618"/>
      <c r="K39" s="618"/>
      <c r="L39" s="618"/>
      <c r="M39" s="619"/>
      <c r="N39" s="2"/>
      <c r="O39" s="2"/>
      <c r="P39" s="2"/>
      <c r="Q39" s="3"/>
    </row>
    <row r="40" spans="2:17" ht="45" customHeight="1" thickBot="1" x14ac:dyDescent="0.3">
      <c r="B40" s="1"/>
      <c r="C40" s="27" t="s">
        <v>154</v>
      </c>
      <c r="D40" s="62" t="s">
        <v>155</v>
      </c>
      <c r="E40" s="613" t="s">
        <v>156</v>
      </c>
      <c r="F40" s="613"/>
      <c r="G40" s="28" t="s">
        <v>157</v>
      </c>
      <c r="H40" s="2"/>
      <c r="I40" s="27" t="s">
        <v>154</v>
      </c>
      <c r="J40" s="135" t="s">
        <v>155</v>
      </c>
      <c r="K40" s="613" t="s">
        <v>244</v>
      </c>
      <c r="L40" s="613"/>
      <c r="M40" s="28" t="s">
        <v>245</v>
      </c>
      <c r="N40" s="2"/>
      <c r="O40" s="2"/>
      <c r="P40" s="2"/>
      <c r="Q40" s="3"/>
    </row>
    <row r="41" spans="2:17" ht="114.75" x14ac:dyDescent="0.25">
      <c r="B41" s="1"/>
      <c r="C41" s="139">
        <v>5</v>
      </c>
      <c r="D41" s="40" t="s">
        <v>33</v>
      </c>
      <c r="E41" s="614" t="s">
        <v>158</v>
      </c>
      <c r="F41" s="614"/>
      <c r="G41" s="29" t="s">
        <v>159</v>
      </c>
      <c r="H41" s="2"/>
      <c r="I41" s="31">
        <v>5</v>
      </c>
      <c r="J41" s="40" t="s">
        <v>25</v>
      </c>
      <c r="K41" s="622" t="s">
        <v>246</v>
      </c>
      <c r="L41" s="623"/>
      <c r="M41" s="29" t="s">
        <v>250</v>
      </c>
      <c r="N41" s="2"/>
      <c r="O41" s="2"/>
      <c r="P41" s="2"/>
      <c r="Q41" s="3"/>
    </row>
    <row r="42" spans="2:17" ht="114.75" x14ac:dyDescent="0.25">
      <c r="B42" s="1"/>
      <c r="C42" s="136">
        <v>4</v>
      </c>
      <c r="D42" s="137" t="s">
        <v>24</v>
      </c>
      <c r="E42" s="620" t="s">
        <v>160</v>
      </c>
      <c r="F42" s="621"/>
      <c r="G42" s="138" t="s">
        <v>161</v>
      </c>
      <c r="H42" s="2"/>
      <c r="I42" s="32">
        <v>4</v>
      </c>
      <c r="J42" s="40" t="s">
        <v>29</v>
      </c>
      <c r="K42" s="624" t="s">
        <v>265</v>
      </c>
      <c r="L42" s="625"/>
      <c r="M42" s="138" t="s">
        <v>251</v>
      </c>
      <c r="N42" s="2"/>
      <c r="O42" s="2"/>
      <c r="P42" s="2"/>
      <c r="Q42" s="3"/>
    </row>
    <row r="43" spans="2:17" ht="114.75" x14ac:dyDescent="0.25">
      <c r="B43" s="1"/>
      <c r="C43" s="136">
        <v>3</v>
      </c>
      <c r="D43" s="63" t="s">
        <v>26</v>
      </c>
      <c r="E43" s="615" t="s">
        <v>162</v>
      </c>
      <c r="F43" s="615"/>
      <c r="G43" s="61" t="s">
        <v>163</v>
      </c>
      <c r="H43" s="2"/>
      <c r="I43" s="32">
        <v>3</v>
      </c>
      <c r="J43" s="40" t="s">
        <v>58</v>
      </c>
      <c r="K43" s="624" t="s">
        <v>247</v>
      </c>
      <c r="L43" s="625"/>
      <c r="M43" s="138" t="s">
        <v>252</v>
      </c>
      <c r="N43" s="2"/>
      <c r="O43" s="2"/>
      <c r="P43" s="2"/>
      <c r="Q43" s="3"/>
    </row>
    <row r="44" spans="2:17" ht="38.25" x14ac:dyDescent="0.25">
      <c r="B44" s="1"/>
      <c r="C44" s="136">
        <v>2</v>
      </c>
      <c r="D44" s="63" t="s">
        <v>28</v>
      </c>
      <c r="E44" s="615" t="s">
        <v>164</v>
      </c>
      <c r="F44" s="615"/>
      <c r="G44" s="61" t="s">
        <v>165</v>
      </c>
      <c r="H44" s="2"/>
      <c r="I44" s="32">
        <v>2</v>
      </c>
      <c r="J44" s="40" t="s">
        <v>243</v>
      </c>
      <c r="K44" s="624" t="s">
        <v>248</v>
      </c>
      <c r="L44" s="625"/>
      <c r="M44" s="138" t="s">
        <v>253</v>
      </c>
      <c r="N44" s="2"/>
      <c r="O44" s="2"/>
      <c r="P44" s="2"/>
      <c r="Q44" s="3"/>
    </row>
    <row r="45" spans="2:17" ht="39" thickBot="1" x14ac:dyDescent="0.3">
      <c r="B45" s="1"/>
      <c r="C45" s="140">
        <v>1</v>
      </c>
      <c r="D45" s="41" t="s">
        <v>67</v>
      </c>
      <c r="E45" s="616" t="s">
        <v>166</v>
      </c>
      <c r="F45" s="616"/>
      <c r="G45" s="30" t="s">
        <v>167</v>
      </c>
      <c r="H45" s="2"/>
      <c r="I45" s="150">
        <v>1</v>
      </c>
      <c r="J45" s="151" t="s">
        <v>242</v>
      </c>
      <c r="K45" s="626" t="s">
        <v>249</v>
      </c>
      <c r="L45" s="627"/>
      <c r="M45" s="138" t="s">
        <v>253</v>
      </c>
      <c r="N45" s="2"/>
      <c r="O45" s="2"/>
      <c r="P45" s="2"/>
      <c r="Q45" s="3"/>
    </row>
    <row r="46" spans="2:17" ht="16.5" thickBot="1" x14ac:dyDescent="0.3">
      <c r="B46" s="1"/>
      <c r="C46" s="25"/>
      <c r="D46" s="25"/>
      <c r="E46" s="25"/>
      <c r="F46" s="25"/>
      <c r="G46" s="25"/>
      <c r="H46" s="25"/>
      <c r="I46" s="25"/>
      <c r="J46" s="25"/>
      <c r="K46" s="25"/>
      <c r="L46" s="25"/>
      <c r="M46" s="17"/>
      <c r="N46" s="2"/>
      <c r="O46" s="2"/>
      <c r="P46" s="2"/>
      <c r="Q46" s="3"/>
    </row>
    <row r="47" spans="2:17" ht="23.25" customHeight="1" thickBot="1" x14ac:dyDescent="0.3">
      <c r="B47" s="544" t="s">
        <v>169</v>
      </c>
      <c r="C47" s="545"/>
      <c r="D47" s="545"/>
      <c r="E47" s="545"/>
      <c r="F47" s="545"/>
      <c r="G47" s="545"/>
      <c r="H47" s="545"/>
      <c r="I47" s="545"/>
      <c r="J47" s="545"/>
      <c r="K47" s="545"/>
      <c r="L47" s="545"/>
      <c r="M47" s="545"/>
      <c r="N47" s="545"/>
      <c r="O47" s="545"/>
      <c r="P47" s="545"/>
      <c r="Q47" s="546"/>
    </row>
    <row r="48" spans="2:17" ht="15.75" thickBot="1" x14ac:dyDescent="0.3">
      <c r="B48" s="1"/>
      <c r="C48" s="2"/>
      <c r="D48" s="2"/>
      <c r="E48" s="2"/>
      <c r="F48" s="2"/>
      <c r="G48" s="2"/>
      <c r="H48" s="2"/>
      <c r="I48" s="2"/>
      <c r="J48" s="2"/>
      <c r="K48" s="2"/>
      <c r="L48" s="2"/>
      <c r="M48" s="2"/>
      <c r="N48" s="2"/>
      <c r="O48" s="2"/>
      <c r="P48" s="2"/>
      <c r="Q48" s="3"/>
    </row>
    <row r="49" spans="2:17" ht="15.75" x14ac:dyDescent="0.25">
      <c r="B49" s="1"/>
      <c r="C49" s="628" t="s">
        <v>194</v>
      </c>
      <c r="D49" s="629"/>
      <c r="E49" s="629"/>
      <c r="F49" s="629"/>
      <c r="G49" s="630"/>
      <c r="H49" s="2"/>
      <c r="I49" s="628" t="s">
        <v>185</v>
      </c>
      <c r="J49" s="629"/>
      <c r="K49" s="629"/>
      <c r="L49" s="630"/>
      <c r="M49" s="2"/>
      <c r="N49" s="2"/>
      <c r="O49" s="2"/>
      <c r="P49" s="2"/>
      <c r="Q49" s="3"/>
    </row>
    <row r="50" spans="2:17" ht="50.25" thickBot="1" x14ac:dyDescent="0.3">
      <c r="B50" s="1"/>
      <c r="C50" s="59" t="s">
        <v>189</v>
      </c>
      <c r="D50" s="608" t="s">
        <v>190</v>
      </c>
      <c r="E50" s="608"/>
      <c r="F50" s="608"/>
      <c r="G50" s="609"/>
      <c r="H50" s="2"/>
      <c r="I50" s="633" t="s">
        <v>170</v>
      </c>
      <c r="J50" s="608"/>
      <c r="K50" s="55" t="s">
        <v>171</v>
      </c>
      <c r="L50" s="56" t="s">
        <v>172</v>
      </c>
      <c r="M50" s="2"/>
      <c r="N50" s="2"/>
      <c r="O50" s="2"/>
      <c r="P50" s="2"/>
      <c r="Q50" s="3"/>
    </row>
    <row r="51" spans="2:17" ht="32.25" customHeight="1" x14ac:dyDescent="0.3">
      <c r="B51" s="1"/>
      <c r="C51" s="36" t="s">
        <v>64</v>
      </c>
      <c r="D51" s="631" t="s">
        <v>191</v>
      </c>
      <c r="E51" s="631"/>
      <c r="F51" s="631"/>
      <c r="G51" s="632"/>
      <c r="H51" s="2"/>
      <c r="I51" s="634" t="s">
        <v>173</v>
      </c>
      <c r="J51" s="635"/>
      <c r="K51" s="60" t="s">
        <v>143</v>
      </c>
      <c r="L51" s="33">
        <v>15</v>
      </c>
      <c r="M51" s="2"/>
      <c r="N51" s="2"/>
      <c r="O51" s="2"/>
      <c r="P51" s="2"/>
      <c r="Q51" s="3"/>
    </row>
    <row r="52" spans="2:17" ht="18" x14ac:dyDescent="0.3">
      <c r="B52" s="1"/>
      <c r="C52" s="37" t="s">
        <v>58</v>
      </c>
      <c r="D52" s="636" t="s">
        <v>192</v>
      </c>
      <c r="E52" s="636"/>
      <c r="F52" s="636"/>
      <c r="G52" s="637"/>
      <c r="H52" s="2"/>
      <c r="I52" s="582"/>
      <c r="J52" s="583"/>
      <c r="K52" s="57" t="s">
        <v>174</v>
      </c>
      <c r="L52" s="34">
        <v>0</v>
      </c>
      <c r="M52" s="2"/>
      <c r="N52" s="2"/>
      <c r="O52" s="2"/>
      <c r="P52" s="2"/>
      <c r="Q52" s="3"/>
    </row>
    <row r="53" spans="2:17" ht="18.75" thickBot="1" x14ac:dyDescent="0.35">
      <c r="B53" s="1"/>
      <c r="C53" s="38" t="s">
        <v>65</v>
      </c>
      <c r="D53" s="638" t="s">
        <v>193</v>
      </c>
      <c r="E53" s="638"/>
      <c r="F53" s="638"/>
      <c r="G53" s="639"/>
      <c r="H53" s="2"/>
      <c r="I53" s="582" t="s">
        <v>175</v>
      </c>
      <c r="J53" s="583"/>
      <c r="K53" s="57" t="s">
        <v>144</v>
      </c>
      <c r="L53" s="34">
        <v>15</v>
      </c>
      <c r="M53" s="2"/>
      <c r="N53" s="2"/>
      <c r="O53" s="2"/>
      <c r="P53" s="2"/>
      <c r="Q53" s="3"/>
    </row>
    <row r="54" spans="2:17" ht="16.5" x14ac:dyDescent="0.25">
      <c r="B54" s="1"/>
      <c r="C54" s="2"/>
      <c r="D54" s="2"/>
      <c r="E54" s="2"/>
      <c r="F54" s="2"/>
      <c r="G54" s="2"/>
      <c r="H54" s="2"/>
      <c r="I54" s="582"/>
      <c r="J54" s="583"/>
      <c r="K54" s="57" t="s">
        <v>153</v>
      </c>
      <c r="L54" s="34">
        <v>0</v>
      </c>
      <c r="M54" s="2"/>
      <c r="N54" s="2"/>
      <c r="O54" s="2"/>
      <c r="P54" s="2"/>
      <c r="Q54" s="3"/>
    </row>
    <row r="55" spans="2:17" ht="16.5" x14ac:dyDescent="0.25">
      <c r="B55" s="1"/>
      <c r="C55" s="2"/>
      <c r="D55" s="2"/>
      <c r="E55" s="2"/>
      <c r="F55" s="2"/>
      <c r="G55" s="2"/>
      <c r="H55" s="2"/>
      <c r="I55" s="582" t="s">
        <v>176</v>
      </c>
      <c r="J55" s="583"/>
      <c r="K55" s="57" t="s">
        <v>145</v>
      </c>
      <c r="L55" s="34">
        <v>15</v>
      </c>
      <c r="M55" s="2"/>
      <c r="N55" s="2"/>
      <c r="O55" s="2"/>
      <c r="P55" s="2"/>
      <c r="Q55" s="3"/>
    </row>
    <row r="56" spans="2:17" ht="16.5" x14ac:dyDescent="0.25">
      <c r="B56" s="1"/>
      <c r="C56" s="2"/>
      <c r="D56" s="2"/>
      <c r="E56" s="2"/>
      <c r="F56" s="2"/>
      <c r="G56" s="2"/>
      <c r="H56" s="2"/>
      <c r="I56" s="582"/>
      <c r="J56" s="583"/>
      <c r="K56" s="57" t="s">
        <v>177</v>
      </c>
      <c r="L56" s="34">
        <v>0</v>
      </c>
      <c r="M56" s="2"/>
      <c r="N56" s="2"/>
      <c r="O56" s="2"/>
      <c r="P56" s="2"/>
      <c r="Q56" s="3"/>
    </row>
    <row r="57" spans="2:17" ht="16.5" x14ac:dyDescent="0.25">
      <c r="B57" s="1"/>
      <c r="C57" s="2"/>
      <c r="D57" s="2"/>
      <c r="E57" s="2"/>
      <c r="F57" s="2"/>
      <c r="G57" s="2"/>
      <c r="H57" s="2"/>
      <c r="I57" s="582" t="s">
        <v>178</v>
      </c>
      <c r="J57" s="583"/>
      <c r="K57" s="57" t="s">
        <v>61</v>
      </c>
      <c r="L57" s="34">
        <v>15</v>
      </c>
      <c r="M57" s="2"/>
      <c r="N57" s="2"/>
      <c r="O57" s="2"/>
      <c r="P57" s="2"/>
      <c r="Q57" s="3"/>
    </row>
    <row r="58" spans="2:17" ht="16.5" x14ac:dyDescent="0.25">
      <c r="B58" s="1"/>
      <c r="C58" s="2"/>
      <c r="D58" s="2"/>
      <c r="E58" s="2"/>
      <c r="F58" s="2"/>
      <c r="G58" s="2"/>
      <c r="H58" s="2"/>
      <c r="I58" s="582"/>
      <c r="J58" s="583"/>
      <c r="K58" s="57" t="s">
        <v>149</v>
      </c>
      <c r="L58" s="34">
        <v>10</v>
      </c>
      <c r="M58" s="2"/>
      <c r="N58" s="2"/>
      <c r="O58" s="2"/>
      <c r="P58" s="2"/>
      <c r="Q58" s="3"/>
    </row>
    <row r="59" spans="2:17" ht="16.5" x14ac:dyDescent="0.25">
      <c r="B59" s="1"/>
      <c r="C59" s="2"/>
      <c r="D59" s="2"/>
      <c r="E59" s="2"/>
      <c r="F59" s="2"/>
      <c r="G59" s="2"/>
      <c r="H59" s="2"/>
      <c r="I59" s="582"/>
      <c r="J59" s="583"/>
      <c r="K59" s="57" t="s">
        <v>179</v>
      </c>
      <c r="L59" s="34">
        <v>0</v>
      </c>
      <c r="M59" s="2"/>
      <c r="N59" s="2"/>
      <c r="O59" s="2"/>
      <c r="P59" s="2"/>
      <c r="Q59" s="3"/>
    </row>
    <row r="60" spans="2:17" ht="16.5" x14ac:dyDescent="0.25">
      <c r="B60" s="1"/>
      <c r="C60" s="2"/>
      <c r="D60" s="2"/>
      <c r="E60" s="2"/>
      <c r="F60" s="2"/>
      <c r="G60" s="2"/>
      <c r="H60" s="2"/>
      <c r="I60" s="582" t="s">
        <v>180</v>
      </c>
      <c r="J60" s="583"/>
      <c r="K60" s="57" t="s">
        <v>146</v>
      </c>
      <c r="L60" s="34">
        <v>15</v>
      </c>
      <c r="M60" s="2"/>
      <c r="N60" s="2"/>
      <c r="O60" s="2"/>
      <c r="P60" s="2"/>
      <c r="Q60" s="3"/>
    </row>
    <row r="61" spans="2:17" ht="16.5" x14ac:dyDescent="0.25">
      <c r="B61" s="1"/>
      <c r="C61" s="2"/>
      <c r="D61" s="2"/>
      <c r="E61" s="2"/>
      <c r="F61" s="2"/>
      <c r="G61" s="2"/>
      <c r="H61" s="2"/>
      <c r="I61" s="582"/>
      <c r="J61" s="583"/>
      <c r="K61" s="57" t="s">
        <v>181</v>
      </c>
      <c r="L61" s="34">
        <v>0</v>
      </c>
      <c r="M61" s="2"/>
      <c r="N61" s="2"/>
      <c r="O61" s="2"/>
      <c r="P61" s="2"/>
      <c r="Q61" s="3"/>
    </row>
    <row r="62" spans="2:17" ht="33" x14ac:dyDescent="0.25">
      <c r="B62" s="1"/>
      <c r="C62" s="2"/>
      <c r="D62" s="2"/>
      <c r="E62" s="2"/>
      <c r="F62" s="2"/>
      <c r="G62" s="2"/>
      <c r="H62" s="2"/>
      <c r="I62" s="582" t="s">
        <v>182</v>
      </c>
      <c r="J62" s="583"/>
      <c r="K62" s="57" t="s">
        <v>147</v>
      </c>
      <c r="L62" s="34">
        <v>15</v>
      </c>
      <c r="M62" s="2"/>
      <c r="N62" s="2"/>
      <c r="O62" s="2"/>
      <c r="P62" s="2"/>
      <c r="Q62" s="3"/>
    </row>
    <row r="63" spans="2:17" ht="33" x14ac:dyDescent="0.25">
      <c r="B63" s="1"/>
      <c r="C63" s="2"/>
      <c r="D63" s="2"/>
      <c r="E63" s="2"/>
      <c r="F63" s="2"/>
      <c r="G63" s="2"/>
      <c r="H63" s="2"/>
      <c r="I63" s="582"/>
      <c r="J63" s="583"/>
      <c r="K63" s="57" t="s">
        <v>151</v>
      </c>
      <c r="L63" s="34">
        <v>0</v>
      </c>
      <c r="M63" s="2"/>
      <c r="N63" s="2"/>
      <c r="O63" s="2"/>
      <c r="P63" s="2"/>
      <c r="Q63" s="3"/>
    </row>
    <row r="64" spans="2:17" ht="16.5" x14ac:dyDescent="0.25">
      <c r="B64" s="1"/>
      <c r="C64" s="2"/>
      <c r="D64" s="2"/>
      <c r="E64" s="2"/>
      <c r="F64" s="2"/>
      <c r="G64" s="2"/>
      <c r="H64" s="2"/>
      <c r="I64" s="582" t="s">
        <v>183</v>
      </c>
      <c r="J64" s="583"/>
      <c r="K64" s="57" t="s">
        <v>148</v>
      </c>
      <c r="L64" s="34">
        <v>10</v>
      </c>
      <c r="M64" s="2"/>
      <c r="N64" s="2"/>
      <c r="O64" s="2"/>
      <c r="P64" s="2"/>
      <c r="Q64" s="3"/>
    </row>
    <row r="65" spans="2:17" ht="16.5" x14ac:dyDescent="0.25">
      <c r="B65" s="1"/>
      <c r="C65" s="2"/>
      <c r="D65" s="2"/>
      <c r="E65" s="2"/>
      <c r="F65" s="2"/>
      <c r="G65" s="2"/>
      <c r="H65" s="2"/>
      <c r="I65" s="582"/>
      <c r="J65" s="583"/>
      <c r="K65" s="57" t="s">
        <v>150</v>
      </c>
      <c r="L65" s="34">
        <v>5</v>
      </c>
      <c r="M65" s="2"/>
      <c r="N65" s="2"/>
      <c r="O65" s="2"/>
      <c r="P65" s="2"/>
      <c r="Q65" s="3"/>
    </row>
    <row r="66" spans="2:17" ht="17.25" thickBot="1" x14ac:dyDescent="0.3">
      <c r="B66" s="1"/>
      <c r="C66" s="2"/>
      <c r="D66" s="2"/>
      <c r="E66" s="2"/>
      <c r="F66" s="2"/>
      <c r="G66" s="2"/>
      <c r="H66" s="2"/>
      <c r="I66" s="610"/>
      <c r="J66" s="611"/>
      <c r="K66" s="58" t="s">
        <v>184</v>
      </c>
      <c r="L66" s="35">
        <v>0</v>
      </c>
      <c r="M66" s="2"/>
      <c r="N66" s="2"/>
      <c r="O66" s="2"/>
      <c r="P66" s="2"/>
      <c r="Q66" s="3"/>
    </row>
    <row r="67" spans="2:17" ht="18" x14ac:dyDescent="0.25">
      <c r="B67" s="1"/>
      <c r="C67" s="2"/>
      <c r="D67" s="2"/>
      <c r="E67" s="2"/>
      <c r="F67" s="2"/>
      <c r="G67" s="2"/>
      <c r="H67" s="2"/>
      <c r="I67" s="39" t="s">
        <v>64</v>
      </c>
      <c r="J67" s="602" t="s">
        <v>186</v>
      </c>
      <c r="K67" s="602"/>
      <c r="L67" s="603"/>
      <c r="M67" s="2"/>
      <c r="N67" s="2"/>
      <c r="O67" s="2"/>
      <c r="P67" s="2"/>
      <c r="Q67" s="3"/>
    </row>
    <row r="68" spans="2:17" ht="18" x14ac:dyDescent="0.25">
      <c r="B68" s="1"/>
      <c r="C68" s="2"/>
      <c r="D68" s="2"/>
      <c r="E68" s="2"/>
      <c r="F68" s="2"/>
      <c r="G68" s="2"/>
      <c r="H68" s="2"/>
      <c r="I68" s="37" t="s">
        <v>58</v>
      </c>
      <c r="J68" s="604" t="s">
        <v>187</v>
      </c>
      <c r="K68" s="604"/>
      <c r="L68" s="605"/>
      <c r="M68" s="2"/>
      <c r="N68" s="2"/>
      <c r="O68" s="2"/>
      <c r="P68" s="2"/>
      <c r="Q68" s="3"/>
    </row>
    <row r="69" spans="2:17" ht="18.75" thickBot="1" x14ac:dyDescent="0.3">
      <c r="B69" s="1"/>
      <c r="C69" s="2"/>
      <c r="D69" s="2"/>
      <c r="E69" s="2"/>
      <c r="F69" s="2"/>
      <c r="G69" s="2"/>
      <c r="H69" s="2"/>
      <c r="I69" s="38" t="s">
        <v>65</v>
      </c>
      <c r="J69" s="606" t="s">
        <v>188</v>
      </c>
      <c r="K69" s="606"/>
      <c r="L69" s="607"/>
      <c r="M69" s="2"/>
      <c r="N69" s="2"/>
      <c r="O69" s="2"/>
      <c r="P69" s="2"/>
      <c r="Q69" s="3"/>
    </row>
    <row r="70" spans="2:17" ht="15.75" thickBot="1" x14ac:dyDescent="0.3">
      <c r="B70" s="1"/>
      <c r="C70" s="2"/>
      <c r="D70" s="2"/>
      <c r="E70" s="2"/>
      <c r="F70" s="2"/>
      <c r="G70" s="2"/>
      <c r="H70" s="2"/>
      <c r="I70" s="2"/>
      <c r="J70" s="2"/>
      <c r="K70" s="2"/>
      <c r="L70" s="2"/>
      <c r="M70" s="2"/>
      <c r="N70" s="2"/>
      <c r="O70" s="2"/>
      <c r="P70" s="2"/>
      <c r="Q70" s="3"/>
    </row>
    <row r="71" spans="2:17" ht="23.25" customHeight="1" thickBot="1" x14ac:dyDescent="0.3">
      <c r="B71" s="544" t="s">
        <v>195</v>
      </c>
      <c r="C71" s="545"/>
      <c r="D71" s="545"/>
      <c r="E71" s="545"/>
      <c r="F71" s="545"/>
      <c r="G71" s="545"/>
      <c r="H71" s="545"/>
      <c r="I71" s="545"/>
      <c r="J71" s="545"/>
      <c r="K71" s="545"/>
      <c r="L71" s="545"/>
      <c r="M71" s="545"/>
      <c r="N71" s="545"/>
      <c r="O71" s="545"/>
      <c r="P71" s="545"/>
      <c r="Q71" s="546"/>
    </row>
    <row r="72" spans="2:17" ht="15.75" thickBot="1" x14ac:dyDescent="0.3">
      <c r="B72" s="1"/>
      <c r="C72" s="2"/>
      <c r="D72" s="2"/>
      <c r="E72" s="2"/>
      <c r="F72" s="2"/>
      <c r="G72" s="2"/>
      <c r="H72" s="2"/>
      <c r="I72" s="2"/>
      <c r="J72" s="2"/>
      <c r="K72" s="2"/>
      <c r="L72" s="2"/>
      <c r="M72" s="2"/>
      <c r="N72" s="2"/>
      <c r="O72" s="2"/>
      <c r="P72" s="2"/>
      <c r="Q72" s="3"/>
    </row>
    <row r="73" spans="2:17" ht="45" customHeight="1" x14ac:dyDescent="0.25">
      <c r="B73" s="1"/>
      <c r="C73" s="584" t="s">
        <v>196</v>
      </c>
      <c r="D73" s="585"/>
      <c r="E73" s="586"/>
      <c r="F73" s="26"/>
      <c r="G73" s="2"/>
      <c r="H73" s="2"/>
      <c r="I73" s="587" t="s">
        <v>200</v>
      </c>
      <c r="J73" s="588"/>
      <c r="K73" s="588"/>
      <c r="L73" s="588"/>
      <c r="M73" s="588"/>
      <c r="N73" s="588"/>
      <c r="O73" s="588"/>
      <c r="P73" s="589"/>
      <c r="Q73" s="3"/>
    </row>
    <row r="74" spans="2:17" ht="33" customHeight="1" thickBot="1" x14ac:dyDescent="0.3">
      <c r="B74" s="1"/>
      <c r="C74" s="42" t="s">
        <v>197</v>
      </c>
      <c r="D74" s="22" t="s">
        <v>198</v>
      </c>
      <c r="E74" s="43" t="s">
        <v>199</v>
      </c>
      <c r="F74" s="2"/>
      <c r="G74" s="2"/>
      <c r="H74" s="2"/>
      <c r="I74" s="590"/>
      <c r="J74" s="591"/>
      <c r="K74" s="591"/>
      <c r="L74" s="591"/>
      <c r="M74" s="591"/>
      <c r="N74" s="591"/>
      <c r="O74" s="591"/>
      <c r="P74" s="592"/>
      <c r="Q74" s="3"/>
    </row>
    <row r="75" spans="2:17" ht="18" x14ac:dyDescent="0.3">
      <c r="B75" s="1"/>
      <c r="C75" s="44" t="s">
        <v>64</v>
      </c>
      <c r="D75" s="45" t="s">
        <v>64</v>
      </c>
      <c r="E75" s="46" t="s">
        <v>64</v>
      </c>
      <c r="F75" s="2"/>
      <c r="G75" s="2"/>
      <c r="H75" s="2"/>
      <c r="I75" s="36" t="s">
        <v>64</v>
      </c>
      <c r="J75" s="599" t="s">
        <v>201</v>
      </c>
      <c r="K75" s="600"/>
      <c r="L75" s="600"/>
      <c r="M75" s="600"/>
      <c r="N75" s="600"/>
      <c r="O75" s="600"/>
      <c r="P75" s="601"/>
      <c r="Q75" s="3"/>
    </row>
    <row r="76" spans="2:17" ht="18" x14ac:dyDescent="0.3">
      <c r="B76" s="1"/>
      <c r="C76" s="44" t="s">
        <v>64</v>
      </c>
      <c r="D76" s="45" t="s">
        <v>58</v>
      </c>
      <c r="E76" s="46" t="s">
        <v>58</v>
      </c>
      <c r="F76" s="2"/>
      <c r="G76" s="2"/>
      <c r="H76" s="2"/>
      <c r="I76" s="37" t="s">
        <v>58</v>
      </c>
      <c r="J76" s="593" t="s">
        <v>202</v>
      </c>
      <c r="K76" s="594"/>
      <c r="L76" s="594"/>
      <c r="M76" s="594"/>
      <c r="N76" s="594"/>
      <c r="O76" s="594"/>
      <c r="P76" s="595"/>
      <c r="Q76" s="3"/>
    </row>
    <row r="77" spans="2:17" ht="18.75" thickBot="1" x14ac:dyDescent="0.35">
      <c r="B77" s="1"/>
      <c r="C77" s="44" t="s">
        <v>64</v>
      </c>
      <c r="D77" s="45" t="s">
        <v>65</v>
      </c>
      <c r="E77" s="46" t="s">
        <v>65</v>
      </c>
      <c r="F77" s="2"/>
      <c r="G77" s="2"/>
      <c r="H77" s="2"/>
      <c r="I77" s="38" t="s">
        <v>65</v>
      </c>
      <c r="J77" s="596" t="s">
        <v>203</v>
      </c>
      <c r="K77" s="597"/>
      <c r="L77" s="597"/>
      <c r="M77" s="597"/>
      <c r="N77" s="597"/>
      <c r="O77" s="597"/>
      <c r="P77" s="598"/>
      <c r="Q77" s="3"/>
    </row>
    <row r="78" spans="2:17" ht="18" x14ac:dyDescent="0.25">
      <c r="B78" s="1"/>
      <c r="C78" s="44" t="s">
        <v>58</v>
      </c>
      <c r="D78" s="45" t="s">
        <v>64</v>
      </c>
      <c r="E78" s="46" t="s">
        <v>58</v>
      </c>
      <c r="F78" s="2"/>
      <c r="G78" s="2"/>
      <c r="H78" s="2"/>
      <c r="I78" s="2"/>
      <c r="J78" s="2"/>
      <c r="K78" s="2"/>
      <c r="L78" s="2"/>
      <c r="M78" s="2"/>
      <c r="N78" s="2"/>
      <c r="O78" s="2"/>
      <c r="P78" s="2"/>
      <c r="Q78" s="3"/>
    </row>
    <row r="79" spans="2:17" ht="18" x14ac:dyDescent="0.25">
      <c r="B79" s="1"/>
      <c r="C79" s="44" t="s">
        <v>58</v>
      </c>
      <c r="D79" s="45" t="s">
        <v>58</v>
      </c>
      <c r="E79" s="46" t="s">
        <v>58</v>
      </c>
      <c r="F79" s="2"/>
      <c r="G79" s="2"/>
      <c r="H79" s="2"/>
      <c r="I79" s="2"/>
      <c r="J79" s="2"/>
      <c r="K79" s="2"/>
      <c r="L79" s="2"/>
      <c r="M79" s="2"/>
      <c r="N79" s="2"/>
      <c r="O79" s="2"/>
      <c r="P79" s="2"/>
      <c r="Q79" s="3"/>
    </row>
    <row r="80" spans="2:17" ht="18" x14ac:dyDescent="0.25">
      <c r="B80" s="1"/>
      <c r="C80" s="44" t="s">
        <v>58</v>
      </c>
      <c r="D80" s="45" t="s">
        <v>65</v>
      </c>
      <c r="E80" s="46" t="s">
        <v>65</v>
      </c>
      <c r="F80" s="2"/>
      <c r="G80" s="2"/>
      <c r="H80" s="2"/>
      <c r="I80" s="2"/>
      <c r="J80" s="2"/>
      <c r="K80" s="2"/>
      <c r="L80" s="2"/>
      <c r="M80" s="2"/>
      <c r="N80" s="2"/>
      <c r="O80" s="2"/>
      <c r="P80" s="2"/>
      <c r="Q80" s="3"/>
    </row>
    <row r="81" spans="2:17" ht="18" x14ac:dyDescent="0.25">
      <c r="B81" s="1"/>
      <c r="C81" s="47" t="s">
        <v>65</v>
      </c>
      <c r="D81" s="48" t="s">
        <v>64</v>
      </c>
      <c r="E81" s="49" t="s">
        <v>65</v>
      </c>
      <c r="F81" s="25"/>
      <c r="G81" s="25"/>
      <c r="H81" s="25"/>
      <c r="I81" s="25"/>
      <c r="J81" s="25"/>
      <c r="K81" s="25"/>
      <c r="L81" s="25"/>
      <c r="M81" s="17"/>
      <c r="N81" s="2"/>
      <c r="O81" s="2"/>
      <c r="P81" s="2"/>
      <c r="Q81" s="3"/>
    </row>
    <row r="82" spans="2:17" ht="18.75" x14ac:dyDescent="0.25">
      <c r="B82" s="1"/>
      <c r="C82" s="47" t="s">
        <v>65</v>
      </c>
      <c r="D82" s="45" t="s">
        <v>58</v>
      </c>
      <c r="E82" s="46" t="s">
        <v>65</v>
      </c>
      <c r="F82" s="21"/>
      <c r="G82" s="21"/>
      <c r="H82" s="21"/>
      <c r="I82" s="21"/>
      <c r="J82" s="21"/>
      <c r="K82" s="21"/>
      <c r="L82" s="21"/>
      <c r="M82" s="18"/>
      <c r="N82" s="2"/>
      <c r="O82" s="2"/>
      <c r="P82" s="2"/>
      <c r="Q82" s="3"/>
    </row>
    <row r="83" spans="2:17" ht="19.5" thickBot="1" x14ac:dyDescent="0.3">
      <c r="B83" s="1"/>
      <c r="C83" s="50" t="s">
        <v>65</v>
      </c>
      <c r="D83" s="51" t="s">
        <v>65</v>
      </c>
      <c r="E83" s="52" t="s">
        <v>65</v>
      </c>
      <c r="F83" s="21"/>
      <c r="G83" s="21"/>
      <c r="H83" s="21"/>
      <c r="I83" s="21"/>
      <c r="J83" s="21"/>
      <c r="K83" s="21"/>
      <c r="L83" s="21"/>
      <c r="M83" s="18"/>
      <c r="N83" s="2"/>
      <c r="O83" s="2"/>
      <c r="P83" s="2"/>
      <c r="Q83" s="3"/>
    </row>
    <row r="84" spans="2:17" ht="19.5" thickBot="1" x14ac:dyDescent="0.35">
      <c r="B84" s="1"/>
      <c r="C84" s="20"/>
      <c r="D84" s="20"/>
      <c r="E84" s="21"/>
      <c r="F84" s="21"/>
      <c r="G84" s="21"/>
      <c r="H84" s="21"/>
      <c r="I84" s="21"/>
      <c r="J84" s="21"/>
      <c r="K84" s="21"/>
      <c r="L84" s="21"/>
      <c r="M84" s="18"/>
      <c r="N84" s="2"/>
      <c r="O84" s="2"/>
      <c r="P84" s="2"/>
      <c r="Q84" s="3"/>
    </row>
    <row r="85" spans="2:17" ht="23.25" customHeight="1" thickBot="1" x14ac:dyDescent="0.3">
      <c r="B85" s="544" t="s">
        <v>100</v>
      </c>
      <c r="C85" s="545"/>
      <c r="D85" s="545"/>
      <c r="E85" s="545"/>
      <c r="F85" s="545"/>
      <c r="G85" s="545"/>
      <c r="H85" s="545"/>
      <c r="I85" s="545"/>
      <c r="J85" s="545"/>
      <c r="K85" s="545"/>
      <c r="L85" s="545"/>
      <c r="M85" s="545"/>
      <c r="N85" s="545"/>
      <c r="O85" s="545"/>
      <c r="P85" s="545"/>
      <c r="Q85" s="546"/>
    </row>
    <row r="86" spans="2:17" x14ac:dyDescent="0.25">
      <c r="B86" s="1"/>
      <c r="C86" s="2"/>
      <c r="D86" s="2"/>
      <c r="E86" s="2"/>
      <c r="F86" s="2"/>
      <c r="G86" s="2"/>
      <c r="H86" s="2"/>
      <c r="I86" s="2"/>
      <c r="J86" s="2"/>
      <c r="K86" s="2"/>
      <c r="L86" s="2"/>
      <c r="M86" s="2"/>
      <c r="N86" s="2"/>
      <c r="O86" s="2"/>
      <c r="P86" s="2"/>
      <c r="Q86" s="3"/>
    </row>
    <row r="87" spans="2:17" ht="72.75" customHeight="1" x14ac:dyDescent="0.25">
      <c r="B87" s="1"/>
      <c r="C87" s="566" t="s">
        <v>91</v>
      </c>
      <c r="D87" s="566"/>
      <c r="E87" s="566" t="s">
        <v>92</v>
      </c>
      <c r="F87" s="566"/>
      <c r="G87" s="566" t="s">
        <v>93</v>
      </c>
      <c r="H87" s="566"/>
      <c r="I87" s="566" t="s">
        <v>94</v>
      </c>
      <c r="J87" s="566"/>
      <c r="K87" s="567" t="s">
        <v>95</v>
      </c>
      <c r="L87" s="568"/>
      <c r="M87" s="17"/>
      <c r="N87" s="2"/>
      <c r="O87" s="2"/>
      <c r="P87" s="2"/>
      <c r="Q87" s="3"/>
    </row>
    <row r="88" spans="2:17" ht="18.75" x14ac:dyDescent="0.3">
      <c r="B88" s="1"/>
      <c r="C88" s="612" t="s">
        <v>64</v>
      </c>
      <c r="D88" s="612"/>
      <c r="E88" s="548" t="s">
        <v>96</v>
      </c>
      <c r="F88" s="548"/>
      <c r="G88" s="548" t="s">
        <v>96</v>
      </c>
      <c r="H88" s="548"/>
      <c r="I88" s="548">
        <v>2</v>
      </c>
      <c r="J88" s="548"/>
      <c r="K88" s="542">
        <v>2</v>
      </c>
      <c r="L88" s="543"/>
      <c r="M88" s="18"/>
      <c r="N88" s="2"/>
      <c r="O88" s="2"/>
      <c r="P88" s="2"/>
      <c r="Q88" s="3"/>
    </row>
    <row r="89" spans="2:17" ht="18.75" x14ac:dyDescent="0.3">
      <c r="B89" s="1"/>
      <c r="C89" s="612" t="s">
        <v>64</v>
      </c>
      <c r="D89" s="612"/>
      <c r="E89" s="548" t="s">
        <v>96</v>
      </c>
      <c r="F89" s="548"/>
      <c r="G89" s="548" t="s">
        <v>97</v>
      </c>
      <c r="H89" s="548"/>
      <c r="I89" s="548">
        <v>2</v>
      </c>
      <c r="J89" s="548"/>
      <c r="K89" s="542">
        <v>1</v>
      </c>
      <c r="L89" s="543"/>
      <c r="M89" s="18"/>
      <c r="N89" s="90" t="s">
        <v>96</v>
      </c>
      <c r="O89" s="90"/>
      <c r="P89" s="2"/>
      <c r="Q89" s="3"/>
    </row>
    <row r="90" spans="2:17" ht="18.75" x14ac:dyDescent="0.3">
      <c r="B90" s="1"/>
      <c r="C90" s="612" t="s">
        <v>64</v>
      </c>
      <c r="D90" s="612"/>
      <c r="E90" s="548" t="s">
        <v>96</v>
      </c>
      <c r="F90" s="548"/>
      <c r="G90" s="548" t="s">
        <v>98</v>
      </c>
      <c r="H90" s="548"/>
      <c r="I90" s="548">
        <v>2</v>
      </c>
      <c r="J90" s="548"/>
      <c r="K90" s="542">
        <v>0</v>
      </c>
      <c r="L90" s="543"/>
      <c r="M90" s="18"/>
      <c r="N90" s="90" t="s">
        <v>98</v>
      </c>
      <c r="O90" s="90"/>
      <c r="P90" s="2"/>
      <c r="Q90" s="3"/>
    </row>
    <row r="91" spans="2:17" ht="18.75" x14ac:dyDescent="0.3">
      <c r="B91" s="1"/>
      <c r="C91" s="612" t="s">
        <v>64</v>
      </c>
      <c r="D91" s="612"/>
      <c r="E91" s="548" t="s">
        <v>98</v>
      </c>
      <c r="F91" s="548"/>
      <c r="G91" s="548" t="s">
        <v>96</v>
      </c>
      <c r="H91" s="548"/>
      <c r="I91" s="548">
        <v>0</v>
      </c>
      <c r="J91" s="548"/>
      <c r="K91" s="542">
        <v>2</v>
      </c>
      <c r="L91" s="543"/>
      <c r="M91" s="18"/>
      <c r="N91" s="2"/>
      <c r="O91" s="2"/>
      <c r="P91" s="2"/>
      <c r="Q91" s="3"/>
    </row>
    <row r="92" spans="2:17" ht="18.75" x14ac:dyDescent="0.3">
      <c r="B92" s="1"/>
      <c r="C92" s="612" t="s">
        <v>58</v>
      </c>
      <c r="D92" s="612"/>
      <c r="E92" s="548" t="s">
        <v>96</v>
      </c>
      <c r="F92" s="548"/>
      <c r="G92" s="548" t="s">
        <v>96</v>
      </c>
      <c r="H92" s="548"/>
      <c r="I92" s="548">
        <v>1</v>
      </c>
      <c r="J92" s="548"/>
      <c r="K92" s="542">
        <v>1</v>
      </c>
      <c r="L92" s="543"/>
      <c r="M92" s="18"/>
      <c r="N92" s="90" t="s">
        <v>96</v>
      </c>
      <c r="O92" s="90"/>
      <c r="P92" s="2"/>
      <c r="Q92" s="3"/>
    </row>
    <row r="93" spans="2:17" ht="18.75" x14ac:dyDescent="0.3">
      <c r="B93" s="1"/>
      <c r="C93" s="612" t="s">
        <v>58</v>
      </c>
      <c r="D93" s="612"/>
      <c r="E93" s="548" t="s">
        <v>96</v>
      </c>
      <c r="F93" s="548"/>
      <c r="G93" s="548" t="s">
        <v>97</v>
      </c>
      <c r="H93" s="548"/>
      <c r="I93" s="548">
        <v>1</v>
      </c>
      <c r="J93" s="548"/>
      <c r="K93" s="542">
        <v>0</v>
      </c>
      <c r="L93" s="543"/>
      <c r="M93" s="18"/>
      <c r="N93" s="90" t="s">
        <v>97</v>
      </c>
      <c r="O93" s="90"/>
      <c r="P93" s="2"/>
      <c r="Q93" s="3"/>
    </row>
    <row r="94" spans="2:17" ht="18.75" x14ac:dyDescent="0.3">
      <c r="B94" s="1"/>
      <c r="C94" s="612" t="s">
        <v>58</v>
      </c>
      <c r="D94" s="612"/>
      <c r="E94" s="548" t="s">
        <v>96</v>
      </c>
      <c r="F94" s="548"/>
      <c r="G94" s="548" t="s">
        <v>98</v>
      </c>
      <c r="H94" s="548"/>
      <c r="I94" s="548">
        <v>1</v>
      </c>
      <c r="J94" s="548"/>
      <c r="K94" s="542">
        <v>0</v>
      </c>
      <c r="L94" s="543"/>
      <c r="M94" s="18"/>
      <c r="N94" s="90" t="s">
        <v>98</v>
      </c>
      <c r="O94" s="90"/>
      <c r="P94" s="2"/>
      <c r="Q94" s="3"/>
    </row>
    <row r="95" spans="2:17" ht="18.75" x14ac:dyDescent="0.3">
      <c r="B95" s="1"/>
      <c r="C95" s="612" t="s">
        <v>58</v>
      </c>
      <c r="D95" s="612"/>
      <c r="E95" s="548" t="s">
        <v>98</v>
      </c>
      <c r="F95" s="548"/>
      <c r="G95" s="548" t="s">
        <v>96</v>
      </c>
      <c r="H95" s="548"/>
      <c r="I95" s="548">
        <v>0</v>
      </c>
      <c r="J95" s="548"/>
      <c r="K95" s="542">
        <v>1</v>
      </c>
      <c r="L95" s="543"/>
      <c r="M95" s="18"/>
      <c r="N95" s="504"/>
      <c r="O95" s="504"/>
      <c r="P95" s="2"/>
      <c r="Q95" s="3"/>
    </row>
    <row r="96" spans="2:17" ht="18.75" x14ac:dyDescent="0.3">
      <c r="B96" s="1"/>
      <c r="C96" s="612" t="s">
        <v>65</v>
      </c>
      <c r="D96" s="612"/>
      <c r="E96" s="548" t="s">
        <v>96</v>
      </c>
      <c r="F96" s="548"/>
      <c r="G96" s="548" t="s">
        <v>96</v>
      </c>
      <c r="H96" s="548"/>
      <c r="I96" s="548">
        <v>0</v>
      </c>
      <c r="J96" s="548"/>
      <c r="K96" s="542">
        <v>0</v>
      </c>
      <c r="L96" s="543"/>
      <c r="M96" s="18"/>
      <c r="N96" s="504"/>
      <c r="O96" s="504"/>
      <c r="P96" s="2"/>
      <c r="Q96" s="3"/>
    </row>
    <row r="97" spans="2:17" ht="18.75" x14ac:dyDescent="0.3">
      <c r="B97" s="1"/>
      <c r="C97" s="612" t="s">
        <v>65</v>
      </c>
      <c r="D97" s="612"/>
      <c r="E97" s="548" t="s">
        <v>96</v>
      </c>
      <c r="F97" s="548"/>
      <c r="G97" s="548" t="s">
        <v>97</v>
      </c>
      <c r="H97" s="548"/>
      <c r="I97" s="548">
        <v>0</v>
      </c>
      <c r="J97" s="548"/>
      <c r="K97" s="542">
        <v>0</v>
      </c>
      <c r="L97" s="543"/>
      <c r="M97" s="18"/>
      <c r="N97" s="504"/>
      <c r="O97" s="504"/>
      <c r="P97" s="2"/>
      <c r="Q97" s="3"/>
    </row>
    <row r="98" spans="2:17" ht="18.75" x14ac:dyDescent="0.3">
      <c r="B98" s="1"/>
      <c r="C98" s="612" t="s">
        <v>65</v>
      </c>
      <c r="D98" s="612"/>
      <c r="E98" s="548" t="s">
        <v>96</v>
      </c>
      <c r="F98" s="548"/>
      <c r="G98" s="548" t="s">
        <v>98</v>
      </c>
      <c r="H98" s="548"/>
      <c r="I98" s="548">
        <v>0</v>
      </c>
      <c r="J98" s="548"/>
      <c r="K98" s="542">
        <v>0</v>
      </c>
      <c r="L98" s="543"/>
      <c r="M98" s="18"/>
      <c r="N98" s="18"/>
      <c r="O98" s="18"/>
      <c r="P98" s="2"/>
      <c r="Q98" s="3"/>
    </row>
    <row r="99" spans="2:17" ht="18.75" x14ac:dyDescent="0.3">
      <c r="B99" s="1"/>
      <c r="C99" s="612" t="s">
        <v>65</v>
      </c>
      <c r="D99" s="612"/>
      <c r="E99" s="548" t="s">
        <v>98</v>
      </c>
      <c r="F99" s="548"/>
      <c r="G99" s="548" t="s">
        <v>96</v>
      </c>
      <c r="H99" s="548"/>
      <c r="I99" s="548">
        <v>0</v>
      </c>
      <c r="J99" s="548"/>
      <c r="K99" s="542"/>
      <c r="L99" s="543"/>
      <c r="M99" s="18"/>
      <c r="N99" s="2"/>
      <c r="O99" s="2"/>
      <c r="P99" s="2"/>
      <c r="Q99" s="3"/>
    </row>
    <row r="100" spans="2:17" x14ac:dyDescent="0.25">
      <c r="B100" s="1"/>
      <c r="C100" s="2"/>
      <c r="D100" s="2"/>
      <c r="E100" s="2"/>
      <c r="F100" s="2"/>
      <c r="G100" s="2"/>
      <c r="H100" s="2"/>
      <c r="I100" s="2"/>
      <c r="J100" s="2"/>
      <c r="K100" s="2"/>
      <c r="L100" s="2"/>
      <c r="M100" s="2"/>
      <c r="N100" s="2"/>
      <c r="O100" s="2"/>
      <c r="P100" s="2"/>
      <c r="Q100" s="3"/>
    </row>
    <row r="101" spans="2:17" x14ac:dyDescent="0.25">
      <c r="B101" s="1"/>
      <c r="C101" s="2"/>
      <c r="D101" s="2"/>
      <c r="E101" s="2"/>
      <c r="F101" s="2"/>
      <c r="G101" s="2"/>
      <c r="H101" s="2"/>
      <c r="I101" s="2"/>
      <c r="J101" s="2"/>
      <c r="K101" s="2"/>
      <c r="L101" s="2"/>
      <c r="M101" s="2"/>
      <c r="N101" s="2"/>
      <c r="O101" s="2"/>
      <c r="P101" s="2"/>
      <c r="Q101" s="3"/>
    </row>
    <row r="102" spans="2:17" ht="15.75" thickBot="1" x14ac:dyDescent="0.3">
      <c r="B102" s="4"/>
      <c r="C102" s="5"/>
      <c r="D102" s="5"/>
      <c r="E102" s="5"/>
      <c r="F102" s="5"/>
      <c r="G102" s="5"/>
      <c r="H102" s="5"/>
      <c r="I102" s="5"/>
      <c r="J102" s="5"/>
      <c r="K102" s="5"/>
      <c r="L102" s="5"/>
      <c r="M102" s="5"/>
      <c r="N102" s="5"/>
      <c r="O102" s="5"/>
      <c r="P102" s="5"/>
      <c r="Q102" s="6"/>
    </row>
  </sheetData>
  <mergeCells count="200">
    <mergeCell ref="C95:D95"/>
    <mergeCell ref="C98:D98"/>
    <mergeCell ref="E95:F95"/>
    <mergeCell ref="G95:H95"/>
    <mergeCell ref="I95:J95"/>
    <mergeCell ref="K95:L95"/>
    <mergeCell ref="E98:F98"/>
    <mergeCell ref="G98:H98"/>
    <mergeCell ref="I98:J98"/>
    <mergeCell ref="K98:L98"/>
    <mergeCell ref="C96:D96"/>
    <mergeCell ref="E96:F96"/>
    <mergeCell ref="G96:H96"/>
    <mergeCell ref="I96:J96"/>
    <mergeCell ref="K96:L96"/>
    <mergeCell ref="C97:D97"/>
    <mergeCell ref="E97:F97"/>
    <mergeCell ref="G97:H97"/>
    <mergeCell ref="I97:J97"/>
    <mergeCell ref="K97:L97"/>
    <mergeCell ref="I49:L49"/>
    <mergeCell ref="C49:G49"/>
    <mergeCell ref="D51:G51"/>
    <mergeCell ref="I50:J50"/>
    <mergeCell ref="I51:J52"/>
    <mergeCell ref="I53:J54"/>
    <mergeCell ref="I55:J56"/>
    <mergeCell ref="I57:J59"/>
    <mergeCell ref="I60:J61"/>
    <mergeCell ref="D52:G52"/>
    <mergeCell ref="D53:G53"/>
    <mergeCell ref="E44:F44"/>
    <mergeCell ref="E45:F45"/>
    <mergeCell ref="C39:G39"/>
    <mergeCell ref="E42:F42"/>
    <mergeCell ref="K40:L40"/>
    <mergeCell ref="I39:M39"/>
    <mergeCell ref="K41:L41"/>
    <mergeCell ref="K42:L42"/>
    <mergeCell ref="K43:L43"/>
    <mergeCell ref="K44:L44"/>
    <mergeCell ref="K45:L45"/>
    <mergeCell ref="I64:J66"/>
    <mergeCell ref="O20:P20"/>
    <mergeCell ref="C94:D94"/>
    <mergeCell ref="C99:D99"/>
    <mergeCell ref="E88:F88"/>
    <mergeCell ref="E89:F89"/>
    <mergeCell ref="E90:F90"/>
    <mergeCell ref="E91:F91"/>
    <mergeCell ref="E92:F92"/>
    <mergeCell ref="E93:F93"/>
    <mergeCell ref="E94:F94"/>
    <mergeCell ref="E99:F99"/>
    <mergeCell ref="C88:D88"/>
    <mergeCell ref="C89:D89"/>
    <mergeCell ref="C90:D90"/>
    <mergeCell ref="C91:D91"/>
    <mergeCell ref="C92:D92"/>
    <mergeCell ref="C93:D93"/>
    <mergeCell ref="G99:H99"/>
    <mergeCell ref="E40:F40"/>
    <mergeCell ref="E41:F41"/>
    <mergeCell ref="E43:F43"/>
    <mergeCell ref="O28:P28"/>
    <mergeCell ref="O29:P29"/>
    <mergeCell ref="N5:O5"/>
    <mergeCell ref="P5:Q5"/>
    <mergeCell ref="B3:C5"/>
    <mergeCell ref="M13:N13"/>
    <mergeCell ref="G91:H91"/>
    <mergeCell ref="G92:H92"/>
    <mergeCell ref="G93:H93"/>
    <mergeCell ref="B37:Q37"/>
    <mergeCell ref="B47:Q47"/>
    <mergeCell ref="D3:E3"/>
    <mergeCell ref="N3:O3"/>
    <mergeCell ref="D4:E4"/>
    <mergeCell ref="N4:O4"/>
    <mergeCell ref="D5:E5"/>
    <mergeCell ref="I62:J63"/>
    <mergeCell ref="C73:E73"/>
    <mergeCell ref="I73:P74"/>
    <mergeCell ref="J76:P76"/>
    <mergeCell ref="J77:P77"/>
    <mergeCell ref="J75:P75"/>
    <mergeCell ref="J67:L67"/>
    <mergeCell ref="J68:L68"/>
    <mergeCell ref="J69:L69"/>
    <mergeCell ref="D50:G50"/>
    <mergeCell ref="O16:P16"/>
    <mergeCell ref="O17:P17"/>
    <mergeCell ref="O18:P18"/>
    <mergeCell ref="O19:P19"/>
    <mergeCell ref="M20:N20"/>
    <mergeCell ref="F5:M5"/>
    <mergeCell ref="K94:L94"/>
    <mergeCell ref="K88:L88"/>
    <mergeCell ref="K89:L89"/>
    <mergeCell ref="K90:L90"/>
    <mergeCell ref="K91:L91"/>
    <mergeCell ref="K92:L92"/>
    <mergeCell ref="K93:L93"/>
    <mergeCell ref="G94:H94"/>
    <mergeCell ref="B6:Q6"/>
    <mergeCell ref="B7:Q7"/>
    <mergeCell ref="C9:C13"/>
    <mergeCell ref="E15:I15"/>
    <mergeCell ref="B85:Q85"/>
    <mergeCell ref="C87:D87"/>
    <mergeCell ref="E87:F87"/>
    <mergeCell ref="G87:H87"/>
    <mergeCell ref="I87:J87"/>
    <mergeCell ref="K87:L87"/>
    <mergeCell ref="O30:P30"/>
    <mergeCell ref="O31:P31"/>
    <mergeCell ref="O32:P32"/>
    <mergeCell ref="M21:N21"/>
    <mergeCell ref="M28:N28"/>
    <mergeCell ref="M29:N29"/>
    <mergeCell ref="M30:N30"/>
    <mergeCell ref="M31:N31"/>
    <mergeCell ref="M32:N32"/>
    <mergeCell ref="M23:N23"/>
    <mergeCell ref="M24:N24"/>
    <mergeCell ref="M25:N25"/>
    <mergeCell ref="M26:N26"/>
    <mergeCell ref="M27:N27"/>
    <mergeCell ref="O23:P23"/>
    <mergeCell ref="O24:P24"/>
    <mergeCell ref="O25:P25"/>
    <mergeCell ref="O26:P26"/>
    <mergeCell ref="O27:P27"/>
    <mergeCell ref="P4:Q4"/>
    <mergeCell ref="P3:Q3"/>
    <mergeCell ref="M9:N9"/>
    <mergeCell ref="M12:N12"/>
    <mergeCell ref="M11:N11"/>
    <mergeCell ref="M10:N10"/>
    <mergeCell ref="M22:N22"/>
    <mergeCell ref="O9:P9"/>
    <mergeCell ref="O10:P10"/>
    <mergeCell ref="O11:P11"/>
    <mergeCell ref="O12:P12"/>
    <mergeCell ref="F3:M3"/>
    <mergeCell ref="F4:M4"/>
    <mergeCell ref="O22:P22"/>
    <mergeCell ref="O21:P21"/>
    <mergeCell ref="M14:N14"/>
    <mergeCell ref="M15:N15"/>
    <mergeCell ref="M16:N16"/>
    <mergeCell ref="M17:N17"/>
    <mergeCell ref="M18:N18"/>
    <mergeCell ref="M19:N19"/>
    <mergeCell ref="O13:P13"/>
    <mergeCell ref="O14:P14"/>
    <mergeCell ref="O15:P15"/>
    <mergeCell ref="K99:L99"/>
    <mergeCell ref="K32:L32"/>
    <mergeCell ref="K33:L33"/>
    <mergeCell ref="K34:L34"/>
    <mergeCell ref="K28:L28"/>
    <mergeCell ref="K29:L29"/>
    <mergeCell ref="K30:L30"/>
    <mergeCell ref="K31:L31"/>
    <mergeCell ref="B71:Q71"/>
    <mergeCell ref="O33:P33"/>
    <mergeCell ref="O34:P34"/>
    <mergeCell ref="M33:N33"/>
    <mergeCell ref="M34:N34"/>
    <mergeCell ref="I88:J88"/>
    <mergeCell ref="I89:J89"/>
    <mergeCell ref="I90:J90"/>
    <mergeCell ref="I91:J91"/>
    <mergeCell ref="I92:J92"/>
    <mergeCell ref="I93:J93"/>
    <mergeCell ref="I94:J94"/>
    <mergeCell ref="I99:J99"/>
    <mergeCell ref="G88:H88"/>
    <mergeCell ref="G89:H89"/>
    <mergeCell ref="G90:H90"/>
    <mergeCell ref="K9:L9"/>
    <mergeCell ref="K10:L10"/>
    <mergeCell ref="K27:L27"/>
    <mergeCell ref="K26:L26"/>
    <mergeCell ref="K25:L25"/>
    <mergeCell ref="K24:L24"/>
    <mergeCell ref="K23:L23"/>
    <mergeCell ref="K22:L22"/>
    <mergeCell ref="K12:L12"/>
    <mergeCell ref="K11:L11"/>
    <mergeCell ref="K20:L20"/>
    <mergeCell ref="K21:L21"/>
    <mergeCell ref="K19:L19"/>
    <mergeCell ref="K13:L13"/>
    <mergeCell ref="K14:L14"/>
    <mergeCell ref="K15:L15"/>
    <mergeCell ref="K16:L16"/>
    <mergeCell ref="K17:L17"/>
    <mergeCell ref="K18:L18"/>
  </mergeCells>
  <pageMargins left="0.7" right="0.7" top="0.75" bottom="0.75" header="0.3" footer="0.3"/>
  <pageSetup paperSize="1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Y248"/>
  <sheetViews>
    <sheetView zoomScale="50" zoomScaleNormal="50" workbookViewId="0">
      <selection activeCell="E4" sqref="E4:W4"/>
    </sheetView>
  </sheetViews>
  <sheetFormatPr baseColWidth="10" defaultColWidth="11.42578125" defaultRowHeight="15" x14ac:dyDescent="0.25"/>
  <cols>
    <col min="1" max="1" width="4.5703125" style="187" customWidth="1"/>
    <col min="2" max="2" width="35" style="209" customWidth="1"/>
    <col min="3" max="3" width="14" style="209" customWidth="1"/>
    <col min="4" max="4" width="35" style="209" customWidth="1"/>
    <col min="5" max="5" width="11.7109375" style="209" customWidth="1"/>
    <col min="6" max="6" width="88.7109375" style="209" customWidth="1"/>
    <col min="7" max="7" width="35.85546875" style="209" customWidth="1"/>
    <col min="8" max="8" width="37.140625" style="209" customWidth="1"/>
    <col min="9" max="9" width="19.7109375" style="209" customWidth="1"/>
    <col min="10" max="10" width="22.85546875" style="209" customWidth="1"/>
    <col min="11" max="11" width="5.28515625" style="209" customWidth="1"/>
    <col min="12" max="13" width="5.85546875" style="209" customWidth="1"/>
    <col min="14" max="14" width="5.140625" style="209" customWidth="1"/>
    <col min="15" max="15" width="5" style="209" customWidth="1"/>
    <col min="16" max="16" width="5.7109375" style="209" customWidth="1"/>
    <col min="17" max="17" width="6" style="209" customWidth="1"/>
    <col min="18" max="18" width="5.28515625" style="209" customWidth="1"/>
    <col min="19" max="19" width="5.7109375" style="209" customWidth="1"/>
    <col min="20" max="20" width="5.28515625" style="209" customWidth="1"/>
    <col min="21" max="22" width="5.7109375" style="209" customWidth="1"/>
    <col min="23" max="23" width="20.85546875" style="209" customWidth="1"/>
    <col min="24" max="24" width="38" style="209" customWidth="1"/>
    <col min="25" max="25" width="44.28515625" style="209" customWidth="1"/>
    <col min="26" max="16384" width="11.42578125" style="187"/>
  </cols>
  <sheetData>
    <row r="1" spans="2:25" ht="9.75" customHeight="1" thickBot="1" x14ac:dyDescent="0.3"/>
    <row r="2" spans="2:25" s="188" customFormat="1" ht="39" customHeight="1" x14ac:dyDescent="0.25">
      <c r="B2" s="935"/>
      <c r="C2" s="936"/>
      <c r="D2" s="318" t="s">
        <v>79</v>
      </c>
      <c r="E2" s="941" t="s">
        <v>327</v>
      </c>
      <c r="F2" s="942"/>
      <c r="G2" s="942"/>
      <c r="H2" s="942"/>
      <c r="I2" s="942"/>
      <c r="J2" s="942"/>
      <c r="K2" s="942"/>
      <c r="L2" s="942"/>
      <c r="M2" s="942"/>
      <c r="N2" s="942"/>
      <c r="O2" s="942"/>
      <c r="P2" s="942"/>
      <c r="Q2" s="942"/>
      <c r="R2" s="942"/>
      <c r="S2" s="942"/>
      <c r="T2" s="942"/>
      <c r="U2" s="942"/>
      <c r="V2" s="942"/>
      <c r="W2" s="943"/>
      <c r="X2" s="319" t="s">
        <v>80</v>
      </c>
      <c r="Y2" s="320" t="s">
        <v>328</v>
      </c>
    </row>
    <row r="3" spans="2:25" s="188" customFormat="1" ht="27.75" customHeight="1" x14ac:dyDescent="0.25">
      <c r="B3" s="937"/>
      <c r="C3" s="938"/>
      <c r="D3" s="321" t="s">
        <v>81</v>
      </c>
      <c r="E3" s="944" t="s">
        <v>325</v>
      </c>
      <c r="F3" s="945"/>
      <c r="G3" s="945"/>
      <c r="H3" s="945"/>
      <c r="I3" s="945"/>
      <c r="J3" s="945"/>
      <c r="K3" s="945"/>
      <c r="L3" s="945"/>
      <c r="M3" s="945"/>
      <c r="N3" s="945"/>
      <c r="O3" s="945"/>
      <c r="P3" s="945"/>
      <c r="Q3" s="945"/>
      <c r="R3" s="945"/>
      <c r="S3" s="945"/>
      <c r="T3" s="945"/>
      <c r="U3" s="945"/>
      <c r="V3" s="945"/>
      <c r="W3" s="946"/>
      <c r="X3" s="322" t="s">
        <v>354</v>
      </c>
      <c r="Y3" s="323"/>
    </row>
    <row r="4" spans="2:25" s="188" customFormat="1" ht="42" customHeight="1" thickBot="1" x14ac:dyDescent="0.3">
      <c r="B4" s="939"/>
      <c r="C4" s="940"/>
      <c r="D4" s="324" t="s">
        <v>88</v>
      </c>
      <c r="E4" s="947" t="s">
        <v>326</v>
      </c>
      <c r="F4" s="948"/>
      <c r="G4" s="948"/>
      <c r="H4" s="948"/>
      <c r="I4" s="948"/>
      <c r="J4" s="948"/>
      <c r="K4" s="948"/>
      <c r="L4" s="948"/>
      <c r="M4" s="948"/>
      <c r="N4" s="948"/>
      <c r="O4" s="948"/>
      <c r="P4" s="948"/>
      <c r="Q4" s="948"/>
      <c r="R4" s="948"/>
      <c r="S4" s="948"/>
      <c r="T4" s="948"/>
      <c r="U4" s="948"/>
      <c r="V4" s="948"/>
      <c r="W4" s="949"/>
      <c r="X4" s="325" t="s">
        <v>353</v>
      </c>
      <c r="Y4" s="326"/>
    </row>
    <row r="5" spans="2:25" ht="42" customHeight="1" thickBot="1" x14ac:dyDescent="0.3">
      <c r="B5" s="950" t="s">
        <v>355</v>
      </c>
      <c r="C5" s="917"/>
      <c r="D5" s="917"/>
      <c r="E5" s="917"/>
      <c r="F5" s="917"/>
      <c r="G5" s="917"/>
      <c r="H5" s="917"/>
      <c r="I5" s="917"/>
      <c r="J5" s="917"/>
      <c r="K5" s="917"/>
      <c r="L5" s="917"/>
      <c r="M5" s="917"/>
      <c r="N5" s="917"/>
      <c r="O5" s="917"/>
      <c r="P5" s="917"/>
      <c r="Q5" s="917"/>
      <c r="R5" s="917"/>
      <c r="S5" s="917"/>
      <c r="T5" s="917"/>
      <c r="U5" s="917"/>
      <c r="V5" s="917"/>
      <c r="W5" s="917"/>
      <c r="X5" s="917"/>
      <c r="Y5" s="951"/>
    </row>
    <row r="6" spans="2:25" ht="59.25" customHeight="1" thickBot="1" x14ac:dyDescent="0.3">
      <c r="B6" s="952" t="s">
        <v>356</v>
      </c>
      <c r="C6" s="952"/>
      <c r="D6" s="952"/>
      <c r="E6" s="952" t="s">
        <v>357</v>
      </c>
      <c r="F6" s="952"/>
      <c r="G6" s="952"/>
      <c r="H6" s="952"/>
      <c r="I6" s="952"/>
      <c r="J6" s="953" t="s">
        <v>358</v>
      </c>
      <c r="K6" s="953"/>
      <c r="L6" s="953"/>
      <c r="M6" s="953"/>
      <c r="N6" s="953"/>
      <c r="O6" s="953"/>
      <c r="P6" s="953"/>
      <c r="Q6" s="953"/>
      <c r="R6" s="953"/>
      <c r="S6" s="953"/>
      <c r="T6" s="953"/>
      <c r="U6" s="953"/>
      <c r="V6" s="953"/>
      <c r="W6" s="953"/>
      <c r="X6" s="953"/>
      <c r="Y6" s="953"/>
    </row>
    <row r="7" spans="2:25" ht="26.25" customHeight="1" x14ac:dyDescent="0.25">
      <c r="B7" s="954" t="s">
        <v>349</v>
      </c>
      <c r="C7" s="930" t="s">
        <v>348</v>
      </c>
      <c r="D7" s="930" t="s">
        <v>359</v>
      </c>
      <c r="E7" s="930" t="s">
        <v>62</v>
      </c>
      <c r="F7" s="930" t="s">
        <v>42</v>
      </c>
      <c r="G7" s="930" t="s">
        <v>63</v>
      </c>
      <c r="H7" s="930" t="s">
        <v>43</v>
      </c>
      <c r="I7" s="930" t="s">
        <v>360</v>
      </c>
      <c r="J7" s="932" t="s">
        <v>361</v>
      </c>
      <c r="K7" s="934" t="s">
        <v>362</v>
      </c>
      <c r="L7" s="934"/>
      <c r="M7" s="934"/>
      <c r="N7" s="934"/>
      <c r="O7" s="934"/>
      <c r="P7" s="934"/>
      <c r="Q7" s="934"/>
      <c r="R7" s="934"/>
      <c r="S7" s="934"/>
      <c r="T7" s="934"/>
      <c r="U7" s="934"/>
      <c r="V7" s="934"/>
      <c r="W7" s="932" t="s">
        <v>363</v>
      </c>
      <c r="X7" s="932" t="s">
        <v>364</v>
      </c>
      <c r="Y7" s="956" t="s">
        <v>365</v>
      </c>
    </row>
    <row r="8" spans="2:25" s="309" customFormat="1" ht="91.5" customHeight="1" thickBot="1" x14ac:dyDescent="0.35">
      <c r="B8" s="955"/>
      <c r="C8" s="931"/>
      <c r="D8" s="931"/>
      <c r="E8" s="931"/>
      <c r="F8" s="931"/>
      <c r="G8" s="931"/>
      <c r="H8" s="931"/>
      <c r="I8" s="931"/>
      <c r="J8" s="933"/>
      <c r="K8" s="327" t="s">
        <v>45</v>
      </c>
      <c r="L8" s="327" t="s">
        <v>46</v>
      </c>
      <c r="M8" s="327" t="s">
        <v>47</v>
      </c>
      <c r="N8" s="327" t="s">
        <v>48</v>
      </c>
      <c r="O8" s="327" t="s">
        <v>49</v>
      </c>
      <c r="P8" s="327" t="s">
        <v>50</v>
      </c>
      <c r="Q8" s="327" t="s">
        <v>51</v>
      </c>
      <c r="R8" s="327" t="s">
        <v>52</v>
      </c>
      <c r="S8" s="327" t="s">
        <v>53</v>
      </c>
      <c r="T8" s="327" t="s">
        <v>55</v>
      </c>
      <c r="U8" s="327" t="s">
        <v>56</v>
      </c>
      <c r="V8" s="327" t="s">
        <v>54</v>
      </c>
      <c r="W8" s="933"/>
      <c r="X8" s="933"/>
      <c r="Y8" s="957"/>
    </row>
    <row r="9" spans="2:25" ht="26.25" customHeight="1" x14ac:dyDescent="0.25">
      <c r="B9" s="328"/>
      <c r="C9" s="329"/>
      <c r="D9" s="329"/>
      <c r="E9" s="330" t="s">
        <v>73</v>
      </c>
      <c r="F9" s="331"/>
      <c r="G9" s="331"/>
      <c r="H9" s="331"/>
      <c r="I9" s="331"/>
      <c r="J9" s="332"/>
      <c r="K9" s="332"/>
      <c r="L9" s="332"/>
      <c r="M9" s="332"/>
      <c r="N9" s="332"/>
      <c r="O9" s="332"/>
      <c r="P9" s="332"/>
      <c r="Q9" s="332"/>
      <c r="R9" s="332"/>
      <c r="S9" s="332"/>
      <c r="T9" s="332"/>
      <c r="U9" s="332"/>
      <c r="V9" s="333"/>
      <c r="W9" s="333"/>
      <c r="X9" s="333"/>
      <c r="Y9" s="334"/>
    </row>
    <row r="10" spans="2:25" ht="26.25" customHeight="1" x14ac:dyDescent="0.25">
      <c r="B10" s="335"/>
      <c r="C10" s="336"/>
      <c r="D10" s="336"/>
      <c r="E10" s="337" t="s">
        <v>366</v>
      </c>
      <c r="F10" s="173"/>
      <c r="G10" s="173"/>
      <c r="H10" s="173"/>
      <c r="I10" s="173"/>
      <c r="J10" s="338"/>
      <c r="K10" s="338"/>
      <c r="L10" s="338"/>
      <c r="M10" s="338"/>
      <c r="N10" s="338"/>
      <c r="O10" s="338"/>
      <c r="P10" s="338"/>
      <c r="Q10" s="338"/>
      <c r="R10" s="338"/>
      <c r="S10" s="338"/>
      <c r="T10" s="338"/>
      <c r="U10" s="338"/>
      <c r="V10" s="339"/>
      <c r="W10" s="339"/>
      <c r="X10" s="339"/>
      <c r="Y10" s="340"/>
    </row>
    <row r="11" spans="2:25" ht="26.25" customHeight="1" thickBot="1" x14ac:dyDescent="0.3">
      <c r="B11" s="341"/>
      <c r="C11" s="342"/>
      <c r="D11" s="342"/>
      <c r="E11" s="343" t="s">
        <v>367</v>
      </c>
      <c r="F11" s="344"/>
      <c r="G11" s="344"/>
      <c r="H11" s="344"/>
      <c r="I11" s="344"/>
      <c r="J11" s="345"/>
      <c r="K11" s="345"/>
      <c r="L11" s="345"/>
      <c r="M11" s="345"/>
      <c r="N11" s="345"/>
      <c r="O11" s="345"/>
      <c r="P11" s="345"/>
      <c r="Q11" s="345"/>
      <c r="R11" s="345"/>
      <c r="S11" s="345"/>
      <c r="T11" s="345"/>
      <c r="U11" s="345"/>
      <c r="V11" s="346"/>
      <c r="W11" s="346"/>
      <c r="X11" s="346"/>
      <c r="Y11" s="347"/>
    </row>
    <row r="12" spans="2:25" ht="26.25" customHeight="1" x14ac:dyDescent="0.25">
      <c r="B12" s="348"/>
      <c r="C12" s="348"/>
      <c r="D12" s="348"/>
      <c r="E12" s="330" t="s">
        <v>74</v>
      </c>
      <c r="F12" s="331"/>
      <c r="G12" s="331"/>
      <c r="H12" s="331"/>
      <c r="I12" s="331"/>
      <c r="J12" s="332"/>
      <c r="K12" s="332"/>
      <c r="L12" s="332"/>
      <c r="M12" s="332"/>
      <c r="N12" s="332"/>
      <c r="O12" s="332"/>
      <c r="P12" s="332"/>
      <c r="Q12" s="332"/>
      <c r="R12" s="332"/>
      <c r="S12" s="332"/>
      <c r="T12" s="332"/>
      <c r="U12" s="332"/>
      <c r="V12" s="333"/>
      <c r="W12" s="333"/>
      <c r="X12" s="333"/>
      <c r="Y12" s="334"/>
    </row>
    <row r="13" spans="2:25" ht="26.25" customHeight="1" x14ac:dyDescent="0.25">
      <c r="B13" s="349"/>
      <c r="C13" s="349"/>
      <c r="D13" s="349"/>
      <c r="E13" s="337" t="s">
        <v>368</v>
      </c>
      <c r="F13" s="173"/>
      <c r="G13" s="173"/>
      <c r="H13" s="173"/>
      <c r="I13" s="173"/>
      <c r="J13" s="338"/>
      <c r="K13" s="338"/>
      <c r="L13" s="338"/>
      <c r="M13" s="338"/>
      <c r="N13" s="338"/>
      <c r="O13" s="338"/>
      <c r="P13" s="338"/>
      <c r="Q13" s="338"/>
      <c r="R13" s="338"/>
      <c r="S13" s="338"/>
      <c r="T13" s="338"/>
      <c r="U13" s="338"/>
      <c r="V13" s="339"/>
      <c r="W13" s="339"/>
      <c r="X13" s="339"/>
      <c r="Y13" s="340"/>
    </row>
    <row r="14" spans="2:25" ht="26.25" customHeight="1" thickBot="1" x14ac:dyDescent="0.3">
      <c r="B14" s="342"/>
      <c r="C14" s="342"/>
      <c r="D14" s="342"/>
      <c r="E14" s="343" t="s">
        <v>369</v>
      </c>
      <c r="F14" s="344"/>
      <c r="G14" s="344"/>
      <c r="H14" s="344"/>
      <c r="I14" s="344"/>
      <c r="J14" s="345"/>
      <c r="K14" s="345"/>
      <c r="L14" s="345"/>
      <c r="M14" s="345"/>
      <c r="N14" s="345"/>
      <c r="O14" s="345"/>
      <c r="P14" s="345"/>
      <c r="Q14" s="345"/>
      <c r="R14" s="345"/>
      <c r="S14" s="345"/>
      <c r="T14" s="345"/>
      <c r="U14" s="345"/>
      <c r="V14" s="346"/>
      <c r="W14" s="346"/>
      <c r="X14" s="346"/>
      <c r="Y14" s="347"/>
    </row>
    <row r="15" spans="2:25" ht="26.25" customHeight="1" x14ac:dyDescent="0.25">
      <c r="B15" s="350"/>
      <c r="C15" s="350"/>
      <c r="D15" s="350"/>
      <c r="E15" s="351" t="s">
        <v>75</v>
      </c>
      <c r="F15" s="352"/>
      <c r="G15" s="352"/>
      <c r="H15" s="352"/>
      <c r="I15" s="352"/>
      <c r="J15" s="353"/>
      <c r="K15" s="353"/>
      <c r="L15" s="353"/>
      <c r="M15" s="353"/>
      <c r="N15" s="353"/>
      <c r="O15" s="353"/>
      <c r="P15" s="353"/>
      <c r="Q15" s="353"/>
      <c r="R15" s="353"/>
      <c r="S15" s="353"/>
      <c r="T15" s="353"/>
      <c r="U15" s="353"/>
      <c r="V15" s="354"/>
      <c r="W15" s="354"/>
      <c r="X15" s="354"/>
      <c r="Y15" s="355"/>
    </row>
    <row r="16" spans="2:25" ht="26.25" customHeight="1" x14ac:dyDescent="0.25">
      <c r="B16" s="349"/>
      <c r="C16" s="349"/>
      <c r="D16" s="349"/>
      <c r="E16" s="337" t="s">
        <v>370</v>
      </c>
      <c r="F16" s="173"/>
      <c r="G16" s="173"/>
      <c r="H16" s="173"/>
      <c r="I16" s="173"/>
      <c r="J16" s="338"/>
      <c r="K16" s="338"/>
      <c r="L16" s="338"/>
      <c r="M16" s="338"/>
      <c r="N16" s="338"/>
      <c r="O16" s="338"/>
      <c r="P16" s="338"/>
      <c r="Q16" s="338"/>
      <c r="R16" s="338"/>
      <c r="S16" s="338"/>
      <c r="T16" s="338"/>
      <c r="U16" s="338"/>
      <c r="V16" s="339"/>
      <c r="W16" s="339"/>
      <c r="X16" s="339"/>
      <c r="Y16" s="340"/>
    </row>
    <row r="17" spans="2:25" ht="26.25" customHeight="1" thickBot="1" x14ac:dyDescent="0.3">
      <c r="B17" s="356"/>
      <c r="C17" s="356"/>
      <c r="D17" s="356"/>
      <c r="E17" s="357" t="s">
        <v>371</v>
      </c>
      <c r="F17" s="358"/>
      <c r="G17" s="358"/>
      <c r="H17" s="358"/>
      <c r="I17" s="358"/>
      <c r="J17" s="359"/>
      <c r="K17" s="359"/>
      <c r="L17" s="359"/>
      <c r="M17" s="359"/>
      <c r="N17" s="359"/>
      <c r="O17" s="359"/>
      <c r="P17" s="359"/>
      <c r="Q17" s="359"/>
      <c r="R17" s="359"/>
      <c r="S17" s="359"/>
      <c r="T17" s="359"/>
      <c r="U17" s="359"/>
      <c r="V17" s="360"/>
      <c r="W17" s="360"/>
      <c r="X17" s="360"/>
      <c r="Y17" s="361"/>
    </row>
    <row r="18" spans="2:25" ht="26.25" customHeight="1" x14ac:dyDescent="0.25">
      <c r="B18" s="348"/>
      <c r="C18" s="348"/>
      <c r="D18" s="348"/>
      <c r="E18" s="330" t="s">
        <v>76</v>
      </c>
      <c r="F18" s="331"/>
      <c r="G18" s="331"/>
      <c r="H18" s="331"/>
      <c r="I18" s="331"/>
      <c r="J18" s="332"/>
      <c r="K18" s="332"/>
      <c r="L18" s="332"/>
      <c r="M18" s="332"/>
      <c r="N18" s="332"/>
      <c r="O18" s="332"/>
      <c r="P18" s="332"/>
      <c r="Q18" s="332"/>
      <c r="R18" s="332"/>
      <c r="S18" s="332"/>
      <c r="T18" s="332"/>
      <c r="U18" s="332"/>
      <c r="V18" s="333"/>
      <c r="W18" s="333"/>
      <c r="X18" s="333"/>
      <c r="Y18" s="334"/>
    </row>
    <row r="19" spans="2:25" ht="26.25" customHeight="1" x14ac:dyDescent="0.25">
      <c r="B19" s="349"/>
      <c r="C19" s="349"/>
      <c r="D19" s="349"/>
      <c r="E19" s="337" t="s">
        <v>372</v>
      </c>
      <c r="F19" s="173"/>
      <c r="G19" s="173"/>
      <c r="H19" s="173"/>
      <c r="I19" s="173"/>
      <c r="J19" s="338"/>
      <c r="K19" s="338"/>
      <c r="L19" s="338"/>
      <c r="M19" s="338"/>
      <c r="N19" s="338"/>
      <c r="O19" s="338"/>
      <c r="P19" s="338"/>
      <c r="Q19" s="338"/>
      <c r="R19" s="338"/>
      <c r="S19" s="338"/>
      <c r="T19" s="338"/>
      <c r="U19" s="338"/>
      <c r="V19" s="339"/>
      <c r="W19" s="339"/>
      <c r="X19" s="339"/>
      <c r="Y19" s="340"/>
    </row>
    <row r="20" spans="2:25" ht="26.25" customHeight="1" thickBot="1" x14ac:dyDescent="0.3">
      <c r="B20" s="342"/>
      <c r="C20" s="342"/>
      <c r="D20" s="342"/>
      <c r="E20" s="343" t="s">
        <v>373</v>
      </c>
      <c r="F20" s="344"/>
      <c r="G20" s="344"/>
      <c r="H20" s="344"/>
      <c r="I20" s="344"/>
      <c r="J20" s="345"/>
      <c r="K20" s="345"/>
      <c r="L20" s="345"/>
      <c r="M20" s="345"/>
      <c r="N20" s="345"/>
      <c r="O20" s="345"/>
      <c r="P20" s="345"/>
      <c r="Q20" s="345"/>
      <c r="R20" s="345"/>
      <c r="S20" s="345"/>
      <c r="T20" s="345"/>
      <c r="U20" s="345"/>
      <c r="V20" s="346"/>
      <c r="W20" s="346"/>
      <c r="X20" s="346"/>
      <c r="Y20" s="347"/>
    </row>
    <row r="21" spans="2:25" ht="26.25" customHeight="1" x14ac:dyDescent="0.25">
      <c r="B21" s="350"/>
      <c r="C21" s="350"/>
      <c r="D21" s="350"/>
      <c r="E21" s="351" t="s">
        <v>374</v>
      </c>
      <c r="F21" s="352"/>
      <c r="G21" s="352"/>
      <c r="H21" s="352"/>
      <c r="I21" s="352"/>
      <c r="J21" s="353"/>
      <c r="K21" s="353"/>
      <c r="L21" s="353"/>
      <c r="M21" s="353"/>
      <c r="N21" s="353"/>
      <c r="O21" s="353"/>
      <c r="P21" s="353"/>
      <c r="Q21" s="353"/>
      <c r="R21" s="353"/>
      <c r="S21" s="353"/>
      <c r="T21" s="353"/>
      <c r="U21" s="353"/>
      <c r="V21" s="354"/>
      <c r="W21" s="354"/>
      <c r="X21" s="354"/>
      <c r="Y21" s="355"/>
    </row>
    <row r="22" spans="2:25" ht="26.25" customHeight="1" x14ac:dyDescent="0.25">
      <c r="B22" s="349"/>
      <c r="C22" s="349"/>
      <c r="D22" s="349"/>
      <c r="E22" s="337" t="s">
        <v>375</v>
      </c>
      <c r="F22" s="173"/>
      <c r="G22" s="173"/>
      <c r="H22" s="173"/>
      <c r="I22" s="173"/>
      <c r="J22" s="338"/>
      <c r="K22" s="338"/>
      <c r="L22" s="338"/>
      <c r="M22" s="338"/>
      <c r="N22" s="338"/>
      <c r="O22" s="338"/>
      <c r="P22" s="338"/>
      <c r="Q22" s="338"/>
      <c r="R22" s="338"/>
      <c r="S22" s="338"/>
      <c r="T22" s="338"/>
      <c r="U22" s="338"/>
      <c r="V22" s="339"/>
      <c r="W22" s="339"/>
      <c r="X22" s="339"/>
      <c r="Y22" s="340"/>
    </row>
    <row r="23" spans="2:25" ht="26.25" customHeight="1" thickBot="1" x14ac:dyDescent="0.3">
      <c r="B23" s="356"/>
      <c r="C23" s="356"/>
      <c r="D23" s="356"/>
      <c r="E23" s="357" t="s">
        <v>376</v>
      </c>
      <c r="F23" s="358"/>
      <c r="G23" s="358"/>
      <c r="H23" s="358"/>
      <c r="I23" s="358"/>
      <c r="J23" s="359"/>
      <c r="K23" s="359"/>
      <c r="L23" s="359"/>
      <c r="M23" s="359"/>
      <c r="N23" s="359"/>
      <c r="O23" s="359"/>
      <c r="P23" s="359"/>
      <c r="Q23" s="359"/>
      <c r="R23" s="359"/>
      <c r="S23" s="359"/>
      <c r="T23" s="359"/>
      <c r="U23" s="359"/>
      <c r="V23" s="360"/>
      <c r="W23" s="360"/>
      <c r="X23" s="360"/>
      <c r="Y23" s="361"/>
    </row>
    <row r="24" spans="2:25" ht="26.25" customHeight="1" x14ac:dyDescent="0.25">
      <c r="B24" s="348"/>
      <c r="C24" s="348"/>
      <c r="D24" s="348"/>
      <c r="E24" s="330" t="s">
        <v>377</v>
      </c>
      <c r="F24" s="331"/>
      <c r="G24" s="331"/>
      <c r="H24" s="331"/>
      <c r="I24" s="331"/>
      <c r="J24" s="332"/>
      <c r="K24" s="332"/>
      <c r="L24" s="332"/>
      <c r="M24" s="332"/>
      <c r="N24" s="332"/>
      <c r="O24" s="332"/>
      <c r="P24" s="332"/>
      <c r="Q24" s="332"/>
      <c r="R24" s="332"/>
      <c r="S24" s="332"/>
      <c r="T24" s="332"/>
      <c r="U24" s="332"/>
      <c r="V24" s="333"/>
      <c r="W24" s="333"/>
      <c r="X24" s="333"/>
      <c r="Y24" s="334"/>
    </row>
    <row r="25" spans="2:25" ht="26.25" customHeight="1" x14ac:dyDescent="0.25">
      <c r="B25" s="349"/>
      <c r="C25" s="349"/>
      <c r="D25" s="349"/>
      <c r="E25" s="337" t="s">
        <v>378</v>
      </c>
      <c r="F25" s="173"/>
      <c r="G25" s="173"/>
      <c r="H25" s="173"/>
      <c r="I25" s="173"/>
      <c r="J25" s="338"/>
      <c r="K25" s="338"/>
      <c r="L25" s="338"/>
      <c r="M25" s="338"/>
      <c r="N25" s="338"/>
      <c r="O25" s="338"/>
      <c r="P25" s="338"/>
      <c r="Q25" s="338"/>
      <c r="R25" s="338"/>
      <c r="S25" s="338"/>
      <c r="T25" s="338"/>
      <c r="U25" s="338"/>
      <c r="V25" s="339"/>
      <c r="W25" s="339"/>
      <c r="X25" s="339"/>
      <c r="Y25" s="340"/>
    </row>
    <row r="26" spans="2:25" ht="26.25" customHeight="1" thickBot="1" x14ac:dyDescent="0.3">
      <c r="B26" s="342"/>
      <c r="C26" s="342"/>
      <c r="D26" s="342"/>
      <c r="E26" s="343" t="s">
        <v>379</v>
      </c>
      <c r="F26" s="344"/>
      <c r="G26" s="344"/>
      <c r="H26" s="344"/>
      <c r="I26" s="344"/>
      <c r="J26" s="345"/>
      <c r="K26" s="345"/>
      <c r="L26" s="345"/>
      <c r="M26" s="345"/>
      <c r="N26" s="345"/>
      <c r="O26" s="345"/>
      <c r="P26" s="345"/>
      <c r="Q26" s="345"/>
      <c r="R26" s="345"/>
      <c r="S26" s="345"/>
      <c r="T26" s="345"/>
      <c r="U26" s="345"/>
      <c r="V26" s="346"/>
      <c r="W26" s="346"/>
      <c r="X26" s="346"/>
      <c r="Y26" s="347"/>
    </row>
    <row r="27" spans="2:25" ht="26.25" customHeight="1" x14ac:dyDescent="0.25">
      <c r="B27" s="350"/>
      <c r="C27" s="350"/>
      <c r="D27" s="350"/>
      <c r="E27" s="351" t="s">
        <v>380</v>
      </c>
      <c r="F27" s="352"/>
      <c r="G27" s="352"/>
      <c r="H27" s="352"/>
      <c r="I27" s="352"/>
      <c r="J27" s="353"/>
      <c r="K27" s="353"/>
      <c r="L27" s="353"/>
      <c r="M27" s="353"/>
      <c r="N27" s="353"/>
      <c r="O27" s="353"/>
      <c r="P27" s="353"/>
      <c r="Q27" s="353"/>
      <c r="R27" s="353"/>
      <c r="S27" s="353"/>
      <c r="T27" s="353"/>
      <c r="U27" s="353"/>
      <c r="V27" s="354"/>
      <c r="W27" s="354"/>
      <c r="X27" s="354"/>
      <c r="Y27" s="355"/>
    </row>
    <row r="28" spans="2:25" ht="26.25" customHeight="1" x14ac:dyDescent="0.25">
      <c r="B28" s="349"/>
      <c r="C28" s="349"/>
      <c r="D28" s="349"/>
      <c r="E28" s="337" t="s">
        <v>381</v>
      </c>
      <c r="F28" s="173"/>
      <c r="G28" s="173"/>
      <c r="H28" s="173"/>
      <c r="I28" s="173"/>
      <c r="J28" s="338"/>
      <c r="K28" s="338"/>
      <c r="L28" s="338"/>
      <c r="M28" s="338"/>
      <c r="N28" s="338"/>
      <c r="O28" s="338"/>
      <c r="P28" s="338"/>
      <c r="Q28" s="338"/>
      <c r="R28" s="338"/>
      <c r="S28" s="338"/>
      <c r="T28" s="338"/>
      <c r="U28" s="338"/>
      <c r="V28" s="339"/>
      <c r="W28" s="339"/>
      <c r="X28" s="339"/>
      <c r="Y28" s="340"/>
    </row>
    <row r="29" spans="2:25" ht="26.25" customHeight="1" thickBot="1" x14ac:dyDescent="0.3">
      <c r="B29" s="356"/>
      <c r="C29" s="356"/>
      <c r="D29" s="356"/>
      <c r="E29" s="357" t="s">
        <v>382</v>
      </c>
      <c r="F29" s="358"/>
      <c r="G29" s="358"/>
      <c r="H29" s="358"/>
      <c r="I29" s="358"/>
      <c r="J29" s="359"/>
      <c r="K29" s="359"/>
      <c r="L29" s="359"/>
      <c r="M29" s="359"/>
      <c r="N29" s="359"/>
      <c r="O29" s="359"/>
      <c r="P29" s="359"/>
      <c r="Q29" s="359"/>
      <c r="R29" s="359"/>
      <c r="S29" s="359"/>
      <c r="T29" s="359"/>
      <c r="U29" s="359"/>
      <c r="V29" s="360"/>
      <c r="W29" s="360"/>
      <c r="X29" s="360"/>
      <c r="Y29" s="361"/>
    </row>
    <row r="30" spans="2:25" ht="26.25" customHeight="1" x14ac:dyDescent="0.25">
      <c r="B30" s="348"/>
      <c r="C30" s="348"/>
      <c r="D30" s="348"/>
      <c r="E30" s="330" t="s">
        <v>383</v>
      </c>
      <c r="F30" s="331"/>
      <c r="G30" s="331"/>
      <c r="H30" s="331"/>
      <c r="I30" s="331"/>
      <c r="J30" s="332"/>
      <c r="K30" s="332"/>
      <c r="L30" s="332"/>
      <c r="M30" s="332"/>
      <c r="N30" s="332"/>
      <c r="O30" s="332"/>
      <c r="P30" s="332"/>
      <c r="Q30" s="332"/>
      <c r="R30" s="332"/>
      <c r="S30" s="332"/>
      <c r="T30" s="332"/>
      <c r="U30" s="332"/>
      <c r="V30" s="333"/>
      <c r="W30" s="333"/>
      <c r="X30" s="333"/>
      <c r="Y30" s="334"/>
    </row>
    <row r="31" spans="2:25" ht="26.25" customHeight="1" x14ac:dyDescent="0.25">
      <c r="B31" s="349"/>
      <c r="C31" s="349"/>
      <c r="D31" s="349"/>
      <c r="E31" s="337" t="s">
        <v>384</v>
      </c>
      <c r="F31" s="173"/>
      <c r="G31" s="173"/>
      <c r="H31" s="173"/>
      <c r="I31" s="173"/>
      <c r="J31" s="338"/>
      <c r="K31" s="338"/>
      <c r="L31" s="338"/>
      <c r="M31" s="338"/>
      <c r="N31" s="338"/>
      <c r="O31" s="338"/>
      <c r="P31" s="338"/>
      <c r="Q31" s="338"/>
      <c r="R31" s="338"/>
      <c r="S31" s="338"/>
      <c r="T31" s="338"/>
      <c r="U31" s="338"/>
      <c r="V31" s="339"/>
      <c r="W31" s="339"/>
      <c r="X31" s="339"/>
      <c r="Y31" s="340"/>
    </row>
    <row r="32" spans="2:25" ht="26.25" customHeight="1" thickBot="1" x14ac:dyDescent="0.3">
      <c r="B32" s="342"/>
      <c r="C32" s="342"/>
      <c r="D32" s="342"/>
      <c r="E32" s="343" t="s">
        <v>385</v>
      </c>
      <c r="F32" s="344"/>
      <c r="G32" s="344"/>
      <c r="H32" s="344"/>
      <c r="I32" s="344"/>
      <c r="J32" s="345"/>
      <c r="K32" s="345"/>
      <c r="L32" s="345"/>
      <c r="M32" s="345"/>
      <c r="N32" s="345"/>
      <c r="O32" s="345"/>
      <c r="P32" s="345"/>
      <c r="Q32" s="345"/>
      <c r="R32" s="345"/>
      <c r="S32" s="345"/>
      <c r="T32" s="345"/>
      <c r="U32" s="345"/>
      <c r="V32" s="346"/>
      <c r="W32" s="346"/>
      <c r="X32" s="346"/>
      <c r="Y32" s="347"/>
    </row>
    <row r="33" spans="2:25" ht="26.25" customHeight="1" x14ac:dyDescent="0.25">
      <c r="B33" s="350"/>
      <c r="C33" s="350"/>
      <c r="D33" s="350"/>
      <c r="E33" s="351" t="s">
        <v>386</v>
      </c>
      <c r="F33" s="352"/>
      <c r="G33" s="352"/>
      <c r="H33" s="352"/>
      <c r="I33" s="352"/>
      <c r="J33" s="353"/>
      <c r="K33" s="353"/>
      <c r="L33" s="353"/>
      <c r="M33" s="353"/>
      <c r="N33" s="353"/>
      <c r="O33" s="353"/>
      <c r="P33" s="353"/>
      <c r="Q33" s="353"/>
      <c r="R33" s="353"/>
      <c r="S33" s="353"/>
      <c r="T33" s="353"/>
      <c r="U33" s="353"/>
      <c r="V33" s="354"/>
      <c r="W33" s="354"/>
      <c r="X33" s="354"/>
      <c r="Y33" s="355"/>
    </row>
    <row r="34" spans="2:25" ht="26.25" customHeight="1" x14ac:dyDescent="0.25">
      <c r="B34" s="349"/>
      <c r="C34" s="349"/>
      <c r="D34" s="349"/>
      <c r="E34" s="337" t="s">
        <v>387</v>
      </c>
      <c r="F34" s="173"/>
      <c r="G34" s="173"/>
      <c r="H34" s="173"/>
      <c r="I34" s="173"/>
      <c r="J34" s="338"/>
      <c r="K34" s="338"/>
      <c r="L34" s="338"/>
      <c r="M34" s="338"/>
      <c r="N34" s="338"/>
      <c r="O34" s="338"/>
      <c r="P34" s="338"/>
      <c r="Q34" s="338"/>
      <c r="R34" s="338"/>
      <c r="S34" s="338"/>
      <c r="T34" s="338"/>
      <c r="U34" s="338"/>
      <c r="V34" s="339"/>
      <c r="W34" s="339"/>
      <c r="X34" s="339"/>
      <c r="Y34" s="340"/>
    </row>
    <row r="35" spans="2:25" ht="26.25" customHeight="1" thickBot="1" x14ac:dyDescent="0.3">
      <c r="B35" s="356"/>
      <c r="C35" s="356"/>
      <c r="D35" s="356"/>
      <c r="E35" s="357" t="s">
        <v>388</v>
      </c>
      <c r="F35" s="358"/>
      <c r="G35" s="358"/>
      <c r="H35" s="358"/>
      <c r="I35" s="358"/>
      <c r="J35" s="359"/>
      <c r="K35" s="359"/>
      <c r="L35" s="359"/>
      <c r="M35" s="359"/>
      <c r="N35" s="359"/>
      <c r="O35" s="359"/>
      <c r="P35" s="359"/>
      <c r="Q35" s="359"/>
      <c r="R35" s="359"/>
      <c r="S35" s="359"/>
      <c r="T35" s="359"/>
      <c r="U35" s="359"/>
      <c r="V35" s="360"/>
      <c r="W35" s="360"/>
      <c r="X35" s="360"/>
      <c r="Y35" s="361"/>
    </row>
    <row r="36" spans="2:25" ht="26.25" customHeight="1" x14ac:dyDescent="0.25">
      <c r="B36" s="348"/>
      <c r="C36" s="348"/>
      <c r="D36" s="348"/>
      <c r="E36" s="330" t="s">
        <v>389</v>
      </c>
      <c r="F36" s="331"/>
      <c r="G36" s="331"/>
      <c r="H36" s="331"/>
      <c r="I36" s="331"/>
      <c r="J36" s="332"/>
      <c r="K36" s="332"/>
      <c r="L36" s="332"/>
      <c r="M36" s="332"/>
      <c r="N36" s="332"/>
      <c r="O36" s="332"/>
      <c r="P36" s="332"/>
      <c r="Q36" s="332"/>
      <c r="R36" s="332"/>
      <c r="S36" s="332"/>
      <c r="T36" s="332"/>
      <c r="U36" s="332"/>
      <c r="V36" s="333"/>
      <c r="W36" s="333"/>
      <c r="X36" s="333"/>
      <c r="Y36" s="334"/>
    </row>
    <row r="37" spans="2:25" ht="26.25" customHeight="1" x14ac:dyDescent="0.25">
      <c r="B37" s="349"/>
      <c r="C37" s="349"/>
      <c r="D37" s="349"/>
      <c r="E37" s="337" t="s">
        <v>390</v>
      </c>
      <c r="F37" s="173"/>
      <c r="G37" s="173"/>
      <c r="H37" s="173"/>
      <c r="I37" s="173"/>
      <c r="J37" s="338"/>
      <c r="K37" s="338"/>
      <c r="L37" s="338"/>
      <c r="M37" s="338"/>
      <c r="N37" s="338"/>
      <c r="O37" s="338"/>
      <c r="P37" s="338"/>
      <c r="Q37" s="338"/>
      <c r="R37" s="338"/>
      <c r="S37" s="338"/>
      <c r="T37" s="338"/>
      <c r="U37" s="338"/>
      <c r="V37" s="339"/>
      <c r="W37" s="339"/>
      <c r="X37" s="339"/>
      <c r="Y37" s="340"/>
    </row>
    <row r="38" spans="2:25" ht="26.25" customHeight="1" thickBot="1" x14ac:dyDescent="0.3">
      <c r="B38" s="342"/>
      <c r="C38" s="342"/>
      <c r="D38" s="342"/>
      <c r="E38" s="343" t="s">
        <v>391</v>
      </c>
      <c r="F38" s="344"/>
      <c r="G38" s="344"/>
      <c r="H38" s="344"/>
      <c r="I38" s="344"/>
      <c r="J38" s="345"/>
      <c r="K38" s="345"/>
      <c r="L38" s="345"/>
      <c r="M38" s="345"/>
      <c r="N38" s="345"/>
      <c r="O38" s="345"/>
      <c r="P38" s="345"/>
      <c r="Q38" s="345"/>
      <c r="R38" s="345"/>
      <c r="S38" s="345"/>
      <c r="T38" s="345"/>
      <c r="U38" s="345"/>
      <c r="V38" s="346"/>
      <c r="W38" s="346"/>
      <c r="X38" s="346"/>
      <c r="Y38" s="347"/>
    </row>
    <row r="39" spans="2:25" ht="26.25" customHeight="1" x14ac:dyDescent="0.25">
      <c r="B39" s="350"/>
      <c r="C39" s="350"/>
      <c r="D39" s="350"/>
      <c r="E39" s="351" t="s">
        <v>392</v>
      </c>
      <c r="F39" s="352"/>
      <c r="G39" s="362"/>
      <c r="H39" s="352"/>
      <c r="I39" s="352"/>
      <c r="J39" s="353"/>
      <c r="K39" s="353"/>
      <c r="L39" s="353"/>
      <c r="M39" s="353"/>
      <c r="N39" s="353"/>
      <c r="O39" s="353"/>
      <c r="P39" s="353"/>
      <c r="Q39" s="353"/>
      <c r="R39" s="353"/>
      <c r="S39" s="353"/>
      <c r="T39" s="353"/>
      <c r="U39" s="353"/>
      <c r="V39" s="354"/>
      <c r="W39" s="354"/>
      <c r="X39" s="354"/>
      <c r="Y39" s="355"/>
    </row>
    <row r="40" spans="2:25" ht="26.25" customHeight="1" x14ac:dyDescent="0.25">
      <c r="B40" s="349"/>
      <c r="C40" s="349"/>
      <c r="D40" s="349"/>
      <c r="E40" s="337" t="s">
        <v>393</v>
      </c>
      <c r="F40" s="173"/>
      <c r="G40" s="363"/>
      <c r="H40" s="173"/>
      <c r="I40" s="173"/>
      <c r="J40" s="338"/>
      <c r="K40" s="338"/>
      <c r="L40" s="338"/>
      <c r="M40" s="338"/>
      <c r="N40" s="338"/>
      <c r="O40" s="338"/>
      <c r="P40" s="338"/>
      <c r="Q40" s="338"/>
      <c r="R40" s="338"/>
      <c r="S40" s="338"/>
      <c r="T40" s="338"/>
      <c r="U40" s="338"/>
      <c r="V40" s="339"/>
      <c r="W40" s="339"/>
      <c r="X40" s="339"/>
      <c r="Y40" s="340"/>
    </row>
    <row r="41" spans="2:25" ht="26.25" customHeight="1" thickBot="1" x14ac:dyDescent="0.3">
      <c r="B41" s="356"/>
      <c r="C41" s="356"/>
      <c r="D41" s="356"/>
      <c r="E41" s="357" t="s">
        <v>394</v>
      </c>
      <c r="F41" s="358"/>
      <c r="G41" s="364"/>
      <c r="H41" s="358"/>
      <c r="I41" s="358"/>
      <c r="J41" s="359"/>
      <c r="K41" s="359"/>
      <c r="L41" s="359"/>
      <c r="M41" s="359"/>
      <c r="N41" s="359"/>
      <c r="O41" s="359"/>
      <c r="P41" s="359"/>
      <c r="Q41" s="359"/>
      <c r="R41" s="359"/>
      <c r="S41" s="359"/>
      <c r="T41" s="359"/>
      <c r="U41" s="359"/>
      <c r="V41" s="360"/>
      <c r="W41" s="360"/>
      <c r="X41" s="360"/>
      <c r="Y41" s="361"/>
    </row>
    <row r="42" spans="2:25" ht="26.25" customHeight="1" x14ac:dyDescent="0.25">
      <c r="B42" s="348"/>
      <c r="C42" s="348"/>
      <c r="D42" s="348"/>
      <c r="E42" s="330" t="s">
        <v>395</v>
      </c>
      <c r="F42" s="331"/>
      <c r="G42" s="365"/>
      <c r="H42" s="331"/>
      <c r="I42" s="331"/>
      <c r="J42" s="332"/>
      <c r="K42" s="332"/>
      <c r="L42" s="332"/>
      <c r="M42" s="332"/>
      <c r="N42" s="332"/>
      <c r="O42" s="332"/>
      <c r="P42" s="332"/>
      <c r="Q42" s="332"/>
      <c r="R42" s="332"/>
      <c r="S42" s="332"/>
      <c r="T42" s="332"/>
      <c r="U42" s="332"/>
      <c r="V42" s="333"/>
      <c r="W42" s="333"/>
      <c r="X42" s="333"/>
      <c r="Y42" s="334"/>
    </row>
    <row r="43" spans="2:25" ht="26.25" customHeight="1" x14ac:dyDescent="0.25">
      <c r="B43" s="349"/>
      <c r="C43" s="349"/>
      <c r="D43" s="349"/>
      <c r="E43" s="337" t="s">
        <v>396</v>
      </c>
      <c r="F43" s="173"/>
      <c r="G43" s="363"/>
      <c r="H43" s="173"/>
      <c r="I43" s="173"/>
      <c r="J43" s="338"/>
      <c r="K43" s="338"/>
      <c r="L43" s="338"/>
      <c r="M43" s="338"/>
      <c r="N43" s="338"/>
      <c r="O43" s="338"/>
      <c r="P43" s="338"/>
      <c r="Q43" s="338"/>
      <c r="R43" s="338"/>
      <c r="S43" s="338"/>
      <c r="T43" s="338"/>
      <c r="U43" s="338"/>
      <c r="V43" s="339"/>
      <c r="W43" s="339"/>
      <c r="X43" s="339"/>
      <c r="Y43" s="340"/>
    </row>
    <row r="44" spans="2:25" ht="26.25" customHeight="1" thickBot="1" x14ac:dyDescent="0.3">
      <c r="B44" s="342"/>
      <c r="C44" s="342"/>
      <c r="D44" s="342"/>
      <c r="E44" s="343" t="s">
        <v>397</v>
      </c>
      <c r="F44" s="344"/>
      <c r="G44" s="366"/>
      <c r="H44" s="344"/>
      <c r="I44" s="344"/>
      <c r="J44" s="345"/>
      <c r="K44" s="345"/>
      <c r="L44" s="345"/>
      <c r="M44" s="345"/>
      <c r="N44" s="345"/>
      <c r="O44" s="345"/>
      <c r="P44" s="345"/>
      <c r="Q44" s="345"/>
      <c r="R44" s="345"/>
      <c r="S44" s="345"/>
      <c r="T44" s="345"/>
      <c r="U44" s="345"/>
      <c r="V44" s="346"/>
      <c r="W44" s="346"/>
      <c r="X44" s="346"/>
      <c r="Y44" s="347"/>
    </row>
    <row r="45" spans="2:25" ht="26.25" customHeight="1" x14ac:dyDescent="0.25">
      <c r="B45" s="350"/>
      <c r="C45" s="350"/>
      <c r="D45" s="350"/>
      <c r="E45" s="351" t="s">
        <v>398</v>
      </c>
      <c r="F45" s="352"/>
      <c r="G45" s="362"/>
      <c r="H45" s="352"/>
      <c r="I45" s="352"/>
      <c r="J45" s="353"/>
      <c r="K45" s="353"/>
      <c r="L45" s="353"/>
      <c r="M45" s="353"/>
      <c r="N45" s="353"/>
      <c r="O45" s="353"/>
      <c r="P45" s="353"/>
      <c r="Q45" s="353"/>
      <c r="R45" s="353"/>
      <c r="S45" s="353"/>
      <c r="T45" s="353"/>
      <c r="U45" s="353"/>
      <c r="V45" s="354"/>
      <c r="W45" s="354"/>
      <c r="X45" s="354"/>
      <c r="Y45" s="355"/>
    </row>
    <row r="46" spans="2:25" ht="26.25" customHeight="1" x14ac:dyDescent="0.25">
      <c r="B46" s="349"/>
      <c r="C46" s="349"/>
      <c r="D46" s="349"/>
      <c r="E46" s="337" t="s">
        <v>399</v>
      </c>
      <c r="F46" s="173"/>
      <c r="G46" s="363"/>
      <c r="H46" s="173"/>
      <c r="I46" s="173"/>
      <c r="J46" s="338"/>
      <c r="K46" s="338"/>
      <c r="L46" s="338"/>
      <c r="M46" s="338"/>
      <c r="N46" s="338"/>
      <c r="O46" s="338"/>
      <c r="P46" s="338"/>
      <c r="Q46" s="338"/>
      <c r="R46" s="338"/>
      <c r="S46" s="338"/>
      <c r="T46" s="338"/>
      <c r="U46" s="338"/>
      <c r="V46" s="339"/>
      <c r="W46" s="339"/>
      <c r="X46" s="339"/>
      <c r="Y46" s="340"/>
    </row>
    <row r="47" spans="2:25" ht="26.25" customHeight="1" thickBot="1" x14ac:dyDescent="0.3">
      <c r="B47" s="356"/>
      <c r="C47" s="356"/>
      <c r="D47" s="356"/>
      <c r="E47" s="357" t="s">
        <v>400</v>
      </c>
      <c r="F47" s="358"/>
      <c r="G47" s="364"/>
      <c r="H47" s="358"/>
      <c r="I47" s="358"/>
      <c r="J47" s="359"/>
      <c r="K47" s="359"/>
      <c r="L47" s="359"/>
      <c r="M47" s="359"/>
      <c r="N47" s="359"/>
      <c r="O47" s="359"/>
      <c r="P47" s="359"/>
      <c r="Q47" s="359"/>
      <c r="R47" s="359"/>
      <c r="S47" s="359"/>
      <c r="T47" s="359"/>
      <c r="U47" s="359"/>
      <c r="V47" s="360"/>
      <c r="W47" s="360"/>
      <c r="X47" s="360"/>
      <c r="Y47" s="361"/>
    </row>
    <row r="48" spans="2:25" ht="26.25" customHeight="1" x14ac:dyDescent="0.25">
      <c r="B48" s="348"/>
      <c r="C48" s="348"/>
      <c r="D48" s="348"/>
      <c r="E48" s="330" t="s">
        <v>401</v>
      </c>
      <c r="F48" s="331"/>
      <c r="G48" s="365"/>
      <c r="H48" s="331"/>
      <c r="I48" s="331"/>
      <c r="J48" s="332"/>
      <c r="K48" s="332"/>
      <c r="L48" s="332"/>
      <c r="M48" s="332"/>
      <c r="N48" s="332"/>
      <c r="O48" s="332"/>
      <c r="P48" s="332"/>
      <c r="Q48" s="332"/>
      <c r="R48" s="332"/>
      <c r="S48" s="332"/>
      <c r="T48" s="332"/>
      <c r="U48" s="332"/>
      <c r="V48" s="333"/>
      <c r="W48" s="333"/>
      <c r="X48" s="333"/>
      <c r="Y48" s="334"/>
    </row>
    <row r="49" spans="2:25" ht="26.25" customHeight="1" x14ac:dyDescent="0.25">
      <c r="B49" s="349"/>
      <c r="C49" s="349"/>
      <c r="D49" s="349"/>
      <c r="E49" s="337" t="s">
        <v>402</v>
      </c>
      <c r="F49" s="173"/>
      <c r="G49" s="363"/>
      <c r="H49" s="173"/>
      <c r="I49" s="173"/>
      <c r="J49" s="338"/>
      <c r="K49" s="338"/>
      <c r="L49" s="338"/>
      <c r="M49" s="338"/>
      <c r="N49" s="338"/>
      <c r="O49" s="338"/>
      <c r="P49" s="338"/>
      <c r="Q49" s="338"/>
      <c r="R49" s="338"/>
      <c r="S49" s="338"/>
      <c r="T49" s="338"/>
      <c r="U49" s="338"/>
      <c r="V49" s="339"/>
      <c r="W49" s="339"/>
      <c r="X49" s="339"/>
      <c r="Y49" s="340"/>
    </row>
    <row r="50" spans="2:25" ht="26.25" customHeight="1" thickBot="1" x14ac:dyDescent="0.3">
      <c r="B50" s="342"/>
      <c r="C50" s="342"/>
      <c r="D50" s="342"/>
      <c r="E50" s="343" t="s">
        <v>403</v>
      </c>
      <c r="F50" s="344"/>
      <c r="G50" s="366"/>
      <c r="H50" s="344"/>
      <c r="I50" s="344"/>
      <c r="J50" s="345"/>
      <c r="K50" s="345"/>
      <c r="L50" s="345"/>
      <c r="M50" s="345"/>
      <c r="N50" s="345"/>
      <c r="O50" s="345"/>
      <c r="P50" s="345"/>
      <c r="Q50" s="345"/>
      <c r="R50" s="345"/>
      <c r="S50" s="345"/>
      <c r="T50" s="345"/>
      <c r="U50" s="345"/>
      <c r="V50" s="346"/>
      <c r="W50" s="346"/>
      <c r="X50" s="346"/>
      <c r="Y50" s="347"/>
    </row>
    <row r="51" spans="2:25" ht="26.25" customHeight="1" x14ac:dyDescent="0.25">
      <c r="B51" s="350"/>
      <c r="C51" s="350"/>
      <c r="D51" s="350"/>
      <c r="E51" s="351" t="s">
        <v>404</v>
      </c>
      <c r="F51" s="352"/>
      <c r="G51" s="362"/>
      <c r="H51" s="352"/>
      <c r="I51" s="352"/>
      <c r="J51" s="353"/>
      <c r="K51" s="353"/>
      <c r="L51" s="353"/>
      <c r="M51" s="353"/>
      <c r="N51" s="353"/>
      <c r="O51" s="353"/>
      <c r="P51" s="353"/>
      <c r="Q51" s="353"/>
      <c r="R51" s="353"/>
      <c r="S51" s="353"/>
      <c r="T51" s="353"/>
      <c r="U51" s="353"/>
      <c r="V51" s="354"/>
      <c r="W51" s="354"/>
      <c r="X51" s="354"/>
      <c r="Y51" s="355"/>
    </row>
    <row r="52" spans="2:25" ht="26.25" customHeight="1" x14ac:dyDescent="0.25">
      <c r="B52" s="349"/>
      <c r="C52" s="349"/>
      <c r="D52" s="349"/>
      <c r="E52" s="337" t="s">
        <v>405</v>
      </c>
      <c r="F52" s="173"/>
      <c r="G52" s="363"/>
      <c r="H52" s="173"/>
      <c r="I52" s="173"/>
      <c r="J52" s="338"/>
      <c r="K52" s="338"/>
      <c r="L52" s="338"/>
      <c r="M52" s="338"/>
      <c r="N52" s="338"/>
      <c r="O52" s="338"/>
      <c r="P52" s="338"/>
      <c r="Q52" s="338"/>
      <c r="R52" s="338"/>
      <c r="S52" s="338"/>
      <c r="T52" s="338"/>
      <c r="U52" s="338"/>
      <c r="V52" s="339"/>
      <c r="W52" s="339"/>
      <c r="X52" s="339"/>
      <c r="Y52" s="340"/>
    </row>
    <row r="53" spans="2:25" ht="26.25" customHeight="1" thickBot="1" x14ac:dyDescent="0.3">
      <c r="B53" s="356"/>
      <c r="C53" s="356"/>
      <c r="D53" s="356"/>
      <c r="E53" s="357" t="s">
        <v>406</v>
      </c>
      <c r="F53" s="358"/>
      <c r="G53" s="364"/>
      <c r="H53" s="358"/>
      <c r="I53" s="358"/>
      <c r="J53" s="359"/>
      <c r="K53" s="359"/>
      <c r="L53" s="359"/>
      <c r="M53" s="359"/>
      <c r="N53" s="359"/>
      <c r="O53" s="359"/>
      <c r="P53" s="359"/>
      <c r="Q53" s="359"/>
      <c r="R53" s="359"/>
      <c r="S53" s="359"/>
      <c r="T53" s="359"/>
      <c r="U53" s="359"/>
      <c r="V53" s="360"/>
      <c r="W53" s="360"/>
      <c r="X53" s="360"/>
      <c r="Y53" s="361"/>
    </row>
    <row r="54" spans="2:25" ht="26.25" customHeight="1" x14ac:dyDescent="0.25">
      <c r="B54" s="348"/>
      <c r="C54" s="348"/>
      <c r="D54" s="348"/>
      <c r="E54" s="330" t="s">
        <v>407</v>
      </c>
      <c r="F54" s="367"/>
      <c r="G54" s="367"/>
      <c r="H54" s="367"/>
      <c r="I54" s="367"/>
      <c r="J54" s="368"/>
      <c r="K54" s="368"/>
      <c r="L54" s="368"/>
      <c r="M54" s="368"/>
      <c r="N54" s="368"/>
      <c r="O54" s="368"/>
      <c r="P54" s="368"/>
      <c r="Q54" s="368"/>
      <c r="R54" s="368"/>
      <c r="S54" s="368"/>
      <c r="T54" s="368"/>
      <c r="U54" s="368"/>
      <c r="V54" s="369"/>
      <c r="W54" s="369"/>
      <c r="X54" s="369"/>
      <c r="Y54" s="370"/>
    </row>
    <row r="55" spans="2:25" ht="26.25" customHeight="1" x14ac:dyDescent="0.25">
      <c r="B55" s="349"/>
      <c r="C55" s="349"/>
      <c r="D55" s="349"/>
      <c r="E55" s="337" t="s">
        <v>408</v>
      </c>
      <c r="F55" s="371"/>
      <c r="G55" s="371"/>
      <c r="H55" s="371"/>
      <c r="I55" s="371"/>
      <c r="J55" s="372"/>
      <c r="K55" s="372"/>
      <c r="L55" s="372"/>
      <c r="M55" s="372"/>
      <c r="N55" s="372"/>
      <c r="O55" s="372"/>
      <c r="P55" s="372"/>
      <c r="Q55" s="372"/>
      <c r="R55" s="372"/>
      <c r="S55" s="372"/>
      <c r="T55" s="372"/>
      <c r="U55" s="372"/>
      <c r="V55" s="373"/>
      <c r="W55" s="373"/>
      <c r="X55" s="373"/>
      <c r="Y55" s="374"/>
    </row>
    <row r="56" spans="2:25" ht="26.25" customHeight="1" thickBot="1" x14ac:dyDescent="0.3">
      <c r="B56" s="342"/>
      <c r="C56" s="342"/>
      <c r="D56" s="342"/>
      <c r="E56" s="343" t="s">
        <v>409</v>
      </c>
      <c r="F56" s="375"/>
      <c r="G56" s="375"/>
      <c r="H56" s="375"/>
      <c r="I56" s="375"/>
      <c r="J56" s="376"/>
      <c r="K56" s="376"/>
      <c r="L56" s="376"/>
      <c r="M56" s="376"/>
      <c r="N56" s="376"/>
      <c r="O56" s="376"/>
      <c r="P56" s="376"/>
      <c r="Q56" s="376"/>
      <c r="R56" s="376"/>
      <c r="S56" s="376"/>
      <c r="T56" s="376"/>
      <c r="U56" s="376"/>
      <c r="V56" s="377"/>
      <c r="W56" s="377"/>
      <c r="X56" s="377"/>
      <c r="Y56" s="378"/>
    </row>
    <row r="57" spans="2:25" ht="26.25" customHeight="1" x14ac:dyDescent="0.25">
      <c r="B57" s="350"/>
      <c r="C57" s="350"/>
      <c r="D57" s="350"/>
      <c r="E57" s="351" t="s">
        <v>410</v>
      </c>
      <c r="F57" s="379"/>
      <c r="G57" s="379"/>
      <c r="H57" s="379"/>
      <c r="I57" s="379"/>
      <c r="J57" s="380"/>
      <c r="K57" s="380"/>
      <c r="L57" s="380"/>
      <c r="M57" s="380"/>
      <c r="N57" s="380"/>
      <c r="O57" s="380"/>
      <c r="P57" s="380"/>
      <c r="Q57" s="380"/>
      <c r="R57" s="380"/>
      <c r="S57" s="380"/>
      <c r="T57" s="380"/>
      <c r="U57" s="380"/>
      <c r="V57" s="381"/>
      <c r="W57" s="381"/>
      <c r="X57" s="381"/>
      <c r="Y57" s="382"/>
    </row>
    <row r="58" spans="2:25" ht="26.25" customHeight="1" x14ac:dyDescent="0.25">
      <c r="B58" s="349"/>
      <c r="C58" s="349"/>
      <c r="D58" s="349"/>
      <c r="E58" s="337" t="s">
        <v>411</v>
      </c>
      <c r="F58" s="371"/>
      <c r="G58" s="371"/>
      <c r="H58" s="371"/>
      <c r="I58" s="371"/>
      <c r="J58" s="372"/>
      <c r="K58" s="372"/>
      <c r="L58" s="372"/>
      <c r="M58" s="372"/>
      <c r="N58" s="372"/>
      <c r="O58" s="372"/>
      <c r="P58" s="372"/>
      <c r="Q58" s="372"/>
      <c r="R58" s="372"/>
      <c r="S58" s="372"/>
      <c r="T58" s="372"/>
      <c r="U58" s="372"/>
      <c r="V58" s="373"/>
      <c r="W58" s="373"/>
      <c r="X58" s="373"/>
      <c r="Y58" s="374"/>
    </row>
    <row r="59" spans="2:25" ht="26.25" customHeight="1" thickBot="1" x14ac:dyDescent="0.3">
      <c r="B59" s="356"/>
      <c r="C59" s="356"/>
      <c r="D59" s="356"/>
      <c r="E59" s="357" t="s">
        <v>412</v>
      </c>
      <c r="F59" s="383"/>
      <c r="G59" s="383"/>
      <c r="H59" s="383"/>
      <c r="I59" s="383"/>
      <c r="J59" s="384"/>
      <c r="K59" s="384"/>
      <c r="L59" s="384"/>
      <c r="M59" s="384"/>
      <c r="N59" s="384"/>
      <c r="O59" s="384"/>
      <c r="P59" s="384"/>
      <c r="Q59" s="384"/>
      <c r="R59" s="384"/>
      <c r="S59" s="384"/>
      <c r="T59" s="384"/>
      <c r="U59" s="384"/>
      <c r="V59" s="385"/>
      <c r="W59" s="385"/>
      <c r="X59" s="385"/>
      <c r="Y59" s="386"/>
    </row>
    <row r="60" spans="2:25" ht="26.25" customHeight="1" x14ac:dyDescent="0.25">
      <c r="B60" s="348"/>
      <c r="C60" s="348"/>
      <c r="D60" s="348"/>
      <c r="E60" s="330" t="s">
        <v>413</v>
      </c>
      <c r="F60" s="367"/>
      <c r="G60" s="367"/>
      <c r="H60" s="367"/>
      <c r="I60" s="367"/>
      <c r="J60" s="368"/>
      <c r="K60" s="368"/>
      <c r="L60" s="368"/>
      <c r="M60" s="368"/>
      <c r="N60" s="368"/>
      <c r="O60" s="368"/>
      <c r="P60" s="368"/>
      <c r="Q60" s="368"/>
      <c r="R60" s="368"/>
      <c r="S60" s="368"/>
      <c r="T60" s="368"/>
      <c r="U60" s="368"/>
      <c r="V60" s="369"/>
      <c r="W60" s="369"/>
      <c r="X60" s="369"/>
      <c r="Y60" s="370"/>
    </row>
    <row r="61" spans="2:25" ht="26.25" customHeight="1" x14ac:dyDescent="0.25">
      <c r="B61" s="349"/>
      <c r="C61" s="349"/>
      <c r="D61" s="349"/>
      <c r="E61" s="337" t="s">
        <v>414</v>
      </c>
      <c r="F61" s="371"/>
      <c r="G61" s="371"/>
      <c r="H61" s="371"/>
      <c r="I61" s="371"/>
      <c r="J61" s="372"/>
      <c r="K61" s="372"/>
      <c r="L61" s="372"/>
      <c r="M61" s="372"/>
      <c r="N61" s="372"/>
      <c r="O61" s="372"/>
      <c r="P61" s="372"/>
      <c r="Q61" s="372"/>
      <c r="R61" s="372"/>
      <c r="S61" s="372"/>
      <c r="T61" s="372"/>
      <c r="U61" s="372"/>
      <c r="V61" s="373"/>
      <c r="W61" s="373"/>
      <c r="X61" s="373"/>
      <c r="Y61" s="374"/>
    </row>
    <row r="62" spans="2:25" ht="26.25" customHeight="1" thickBot="1" x14ac:dyDescent="0.3">
      <c r="B62" s="342"/>
      <c r="C62" s="342"/>
      <c r="D62" s="342"/>
      <c r="E62" s="343" t="s">
        <v>415</v>
      </c>
      <c r="F62" s="375"/>
      <c r="G62" s="375"/>
      <c r="H62" s="375"/>
      <c r="I62" s="375"/>
      <c r="J62" s="376"/>
      <c r="K62" s="376"/>
      <c r="L62" s="376"/>
      <c r="M62" s="376"/>
      <c r="N62" s="376"/>
      <c r="O62" s="376"/>
      <c r="P62" s="376"/>
      <c r="Q62" s="376"/>
      <c r="R62" s="376"/>
      <c r="S62" s="376"/>
      <c r="T62" s="376"/>
      <c r="U62" s="376"/>
      <c r="V62" s="377"/>
      <c r="W62" s="377"/>
      <c r="X62" s="377"/>
      <c r="Y62" s="378"/>
    </row>
    <row r="63" spans="2:25" ht="26.25" customHeight="1" x14ac:dyDescent="0.25">
      <c r="B63" s="350"/>
      <c r="C63" s="350"/>
      <c r="D63" s="350"/>
      <c r="E63" s="351" t="s">
        <v>416</v>
      </c>
      <c r="F63" s="379"/>
      <c r="G63" s="379"/>
      <c r="H63" s="379"/>
      <c r="I63" s="379"/>
      <c r="J63" s="387"/>
      <c r="K63" s="387"/>
      <c r="L63" s="387"/>
      <c r="M63" s="387"/>
      <c r="N63" s="387"/>
      <c r="O63" s="387"/>
      <c r="P63" s="387"/>
      <c r="Q63" s="387"/>
      <c r="R63" s="387"/>
      <c r="S63" s="387"/>
      <c r="T63" s="387"/>
      <c r="U63" s="387"/>
      <c r="V63" s="388"/>
      <c r="W63" s="388"/>
      <c r="X63" s="388"/>
      <c r="Y63" s="389"/>
    </row>
    <row r="64" spans="2:25" ht="26.25" customHeight="1" x14ac:dyDescent="0.25">
      <c r="B64" s="349"/>
      <c r="C64" s="349"/>
      <c r="D64" s="349"/>
      <c r="E64" s="337" t="s">
        <v>417</v>
      </c>
      <c r="F64" s="371"/>
      <c r="G64" s="371"/>
      <c r="H64" s="371"/>
      <c r="I64" s="371"/>
      <c r="J64" s="390"/>
      <c r="K64" s="390"/>
      <c r="L64" s="390"/>
      <c r="M64" s="390"/>
      <c r="N64" s="390"/>
      <c r="O64" s="390"/>
      <c r="P64" s="390"/>
      <c r="Q64" s="390"/>
      <c r="R64" s="390"/>
      <c r="S64" s="390"/>
      <c r="T64" s="390"/>
      <c r="U64" s="390"/>
      <c r="V64" s="391"/>
      <c r="W64" s="391"/>
      <c r="X64" s="391"/>
      <c r="Y64" s="392"/>
    </row>
    <row r="65" spans="2:25" ht="26.25" customHeight="1" thickBot="1" x14ac:dyDescent="0.3">
      <c r="B65" s="356"/>
      <c r="C65" s="356"/>
      <c r="D65" s="356"/>
      <c r="E65" s="357" t="s">
        <v>418</v>
      </c>
      <c r="F65" s="383"/>
      <c r="G65" s="383"/>
      <c r="H65" s="383"/>
      <c r="I65" s="383"/>
      <c r="J65" s="384"/>
      <c r="K65" s="384"/>
      <c r="L65" s="384"/>
      <c r="M65" s="384"/>
      <c r="N65" s="384"/>
      <c r="O65" s="384"/>
      <c r="P65" s="384"/>
      <c r="Q65" s="384"/>
      <c r="R65" s="384"/>
      <c r="S65" s="384"/>
      <c r="T65" s="384"/>
      <c r="U65" s="384"/>
      <c r="V65" s="385"/>
      <c r="W65" s="385"/>
      <c r="X65" s="385"/>
      <c r="Y65" s="386"/>
    </row>
    <row r="66" spans="2:25" ht="26.25" customHeight="1" x14ac:dyDescent="0.25">
      <c r="B66" s="348"/>
      <c r="C66" s="348"/>
      <c r="D66" s="348"/>
      <c r="E66" s="330" t="s">
        <v>419</v>
      </c>
      <c r="F66" s="367"/>
      <c r="G66" s="367"/>
      <c r="H66" s="367"/>
      <c r="I66" s="367"/>
      <c r="J66" s="368"/>
      <c r="K66" s="368"/>
      <c r="L66" s="368"/>
      <c r="M66" s="368"/>
      <c r="N66" s="368"/>
      <c r="O66" s="368"/>
      <c r="P66" s="368"/>
      <c r="Q66" s="368"/>
      <c r="R66" s="368"/>
      <c r="S66" s="368"/>
      <c r="T66" s="368"/>
      <c r="U66" s="368"/>
      <c r="V66" s="369"/>
      <c r="W66" s="369"/>
      <c r="X66" s="369"/>
      <c r="Y66" s="370"/>
    </row>
    <row r="67" spans="2:25" ht="26.25" customHeight="1" x14ac:dyDescent="0.25">
      <c r="B67" s="349"/>
      <c r="C67" s="349"/>
      <c r="D67" s="349"/>
      <c r="E67" s="337" t="s">
        <v>420</v>
      </c>
      <c r="F67" s="371"/>
      <c r="G67" s="371"/>
      <c r="H67" s="371"/>
      <c r="I67" s="371"/>
      <c r="J67" s="372"/>
      <c r="K67" s="372"/>
      <c r="L67" s="372"/>
      <c r="M67" s="372"/>
      <c r="N67" s="372"/>
      <c r="O67" s="372"/>
      <c r="P67" s="372"/>
      <c r="Q67" s="372"/>
      <c r="R67" s="372"/>
      <c r="S67" s="372"/>
      <c r="T67" s="372"/>
      <c r="U67" s="372"/>
      <c r="V67" s="373"/>
      <c r="W67" s="373"/>
      <c r="X67" s="373"/>
      <c r="Y67" s="374"/>
    </row>
    <row r="68" spans="2:25" ht="26.25" customHeight="1" thickBot="1" x14ac:dyDescent="0.3">
      <c r="B68" s="342"/>
      <c r="C68" s="342"/>
      <c r="D68" s="342"/>
      <c r="E68" s="343" t="s">
        <v>421</v>
      </c>
      <c r="F68" s="375"/>
      <c r="G68" s="375"/>
      <c r="H68" s="375"/>
      <c r="I68" s="375"/>
      <c r="J68" s="376"/>
      <c r="K68" s="376"/>
      <c r="L68" s="376"/>
      <c r="M68" s="376"/>
      <c r="N68" s="376"/>
      <c r="O68" s="376"/>
      <c r="P68" s="376"/>
      <c r="Q68" s="376"/>
      <c r="R68" s="376"/>
      <c r="S68" s="376"/>
      <c r="T68" s="376"/>
      <c r="U68" s="376"/>
      <c r="V68" s="377"/>
      <c r="W68" s="377"/>
      <c r="X68" s="377"/>
      <c r="Y68" s="378"/>
    </row>
    <row r="69" spans="2:25" ht="26.25" customHeight="1" x14ac:dyDescent="0.25">
      <c r="B69" s="350"/>
      <c r="C69" s="350"/>
      <c r="D69" s="350"/>
      <c r="E69" s="351" t="s">
        <v>422</v>
      </c>
      <c r="F69" s="379"/>
      <c r="G69" s="379"/>
      <c r="H69" s="352"/>
      <c r="I69" s="352"/>
      <c r="J69" s="353"/>
      <c r="K69" s="353"/>
      <c r="L69" s="353"/>
      <c r="M69" s="353"/>
      <c r="N69" s="353"/>
      <c r="O69" s="353"/>
      <c r="P69" s="353"/>
      <c r="Q69" s="353"/>
      <c r="R69" s="353"/>
      <c r="S69" s="353"/>
      <c r="T69" s="353"/>
      <c r="U69" s="353"/>
      <c r="V69" s="354"/>
      <c r="W69" s="354"/>
      <c r="X69" s="354"/>
      <c r="Y69" s="355"/>
    </row>
    <row r="70" spans="2:25" ht="26.25" customHeight="1" x14ac:dyDescent="0.25">
      <c r="B70" s="349"/>
      <c r="C70" s="349"/>
      <c r="D70" s="349"/>
      <c r="E70" s="337" t="s">
        <v>423</v>
      </c>
      <c r="F70" s="371"/>
      <c r="G70" s="371"/>
      <c r="H70" s="173"/>
      <c r="I70" s="173"/>
      <c r="J70" s="338"/>
      <c r="K70" s="338"/>
      <c r="L70" s="338"/>
      <c r="M70" s="338"/>
      <c r="N70" s="338"/>
      <c r="O70" s="338"/>
      <c r="P70" s="338"/>
      <c r="Q70" s="338"/>
      <c r="R70" s="338"/>
      <c r="S70" s="338"/>
      <c r="T70" s="338"/>
      <c r="U70" s="338"/>
      <c r="V70" s="339"/>
      <c r="W70" s="339"/>
      <c r="X70" s="339"/>
      <c r="Y70" s="340"/>
    </row>
    <row r="71" spans="2:25" ht="26.25" customHeight="1" thickBot="1" x14ac:dyDescent="0.3">
      <c r="B71" s="356"/>
      <c r="C71" s="356"/>
      <c r="D71" s="356"/>
      <c r="E71" s="357" t="s">
        <v>424</v>
      </c>
      <c r="F71" s="383"/>
      <c r="G71" s="383"/>
      <c r="H71" s="358"/>
      <c r="I71" s="358"/>
      <c r="J71" s="359"/>
      <c r="K71" s="359"/>
      <c r="L71" s="359"/>
      <c r="M71" s="359"/>
      <c r="N71" s="359"/>
      <c r="O71" s="359"/>
      <c r="P71" s="359"/>
      <c r="Q71" s="359"/>
      <c r="R71" s="359"/>
      <c r="S71" s="359"/>
      <c r="T71" s="359"/>
      <c r="U71" s="359"/>
      <c r="V71" s="360"/>
      <c r="W71" s="360"/>
      <c r="X71" s="360"/>
      <c r="Y71" s="361"/>
    </row>
    <row r="72" spans="2:25" ht="26.25" customHeight="1" x14ac:dyDescent="0.25">
      <c r="B72" s="348"/>
      <c r="C72" s="348"/>
      <c r="D72" s="348"/>
      <c r="E72" s="330" t="s">
        <v>425</v>
      </c>
      <c r="F72" s="331"/>
      <c r="G72" s="365"/>
      <c r="H72" s="331"/>
      <c r="I72" s="331"/>
      <c r="J72" s="332"/>
      <c r="K72" s="332"/>
      <c r="L72" s="332"/>
      <c r="M72" s="332"/>
      <c r="N72" s="332"/>
      <c r="O72" s="332"/>
      <c r="P72" s="332"/>
      <c r="Q72" s="332"/>
      <c r="R72" s="332"/>
      <c r="S72" s="332"/>
      <c r="T72" s="332"/>
      <c r="U72" s="332"/>
      <c r="V72" s="333"/>
      <c r="W72" s="333"/>
      <c r="X72" s="333"/>
      <c r="Y72" s="334"/>
    </row>
    <row r="73" spans="2:25" ht="26.25" customHeight="1" x14ac:dyDescent="0.25">
      <c r="B73" s="349"/>
      <c r="C73" s="349"/>
      <c r="D73" s="349"/>
      <c r="E73" s="337" t="s">
        <v>426</v>
      </c>
      <c r="F73" s="173"/>
      <c r="G73" s="363"/>
      <c r="H73" s="173"/>
      <c r="I73" s="173"/>
      <c r="J73" s="338"/>
      <c r="K73" s="338"/>
      <c r="L73" s="338"/>
      <c r="M73" s="338"/>
      <c r="N73" s="338"/>
      <c r="O73" s="338"/>
      <c r="P73" s="338"/>
      <c r="Q73" s="338"/>
      <c r="R73" s="338"/>
      <c r="S73" s="338"/>
      <c r="T73" s="338"/>
      <c r="U73" s="338"/>
      <c r="V73" s="339"/>
      <c r="W73" s="339"/>
      <c r="X73" s="339"/>
      <c r="Y73" s="340"/>
    </row>
    <row r="74" spans="2:25" ht="26.25" customHeight="1" thickBot="1" x14ac:dyDescent="0.3">
      <c r="B74" s="342"/>
      <c r="C74" s="342"/>
      <c r="D74" s="342"/>
      <c r="E74" s="343" t="s">
        <v>427</v>
      </c>
      <c r="F74" s="344"/>
      <c r="G74" s="344"/>
      <c r="H74" s="344"/>
      <c r="I74" s="344"/>
      <c r="J74" s="345"/>
      <c r="K74" s="345"/>
      <c r="L74" s="345"/>
      <c r="M74" s="345"/>
      <c r="N74" s="345"/>
      <c r="O74" s="345"/>
      <c r="P74" s="345"/>
      <c r="Q74" s="345"/>
      <c r="R74" s="345"/>
      <c r="S74" s="345"/>
      <c r="T74" s="345"/>
      <c r="U74" s="345"/>
      <c r="V74" s="346"/>
      <c r="W74" s="346"/>
      <c r="X74" s="346"/>
      <c r="Y74" s="347"/>
    </row>
    <row r="75" spans="2:25" ht="26.25" customHeight="1" x14ac:dyDescent="0.25">
      <c r="B75" s="350"/>
      <c r="C75" s="350"/>
      <c r="D75" s="350"/>
      <c r="E75" s="351" t="s">
        <v>428</v>
      </c>
      <c r="F75" s="352"/>
      <c r="G75" s="352"/>
      <c r="H75" s="352"/>
      <c r="I75" s="352"/>
      <c r="J75" s="353"/>
      <c r="K75" s="353"/>
      <c r="L75" s="353"/>
      <c r="M75" s="353"/>
      <c r="N75" s="353"/>
      <c r="O75" s="353"/>
      <c r="P75" s="353"/>
      <c r="Q75" s="353"/>
      <c r="R75" s="353"/>
      <c r="S75" s="353"/>
      <c r="T75" s="353"/>
      <c r="U75" s="353"/>
      <c r="V75" s="354"/>
      <c r="W75" s="354"/>
      <c r="X75" s="354"/>
      <c r="Y75" s="355"/>
    </row>
    <row r="76" spans="2:25" ht="26.25" customHeight="1" x14ac:dyDescent="0.25">
      <c r="B76" s="349"/>
      <c r="C76" s="349"/>
      <c r="D76" s="349"/>
      <c r="E76" s="337" t="s">
        <v>429</v>
      </c>
      <c r="F76" s="173"/>
      <c r="G76" s="173"/>
      <c r="H76" s="173"/>
      <c r="I76" s="173"/>
      <c r="J76" s="338"/>
      <c r="K76" s="338"/>
      <c r="L76" s="338"/>
      <c r="M76" s="338"/>
      <c r="N76" s="338"/>
      <c r="O76" s="338"/>
      <c r="P76" s="338"/>
      <c r="Q76" s="338"/>
      <c r="R76" s="338"/>
      <c r="S76" s="338"/>
      <c r="T76" s="338"/>
      <c r="U76" s="338"/>
      <c r="V76" s="339"/>
      <c r="W76" s="339"/>
      <c r="X76" s="339"/>
      <c r="Y76" s="340"/>
    </row>
    <row r="77" spans="2:25" ht="26.25" customHeight="1" thickBot="1" x14ac:dyDescent="0.3">
      <c r="B77" s="356"/>
      <c r="C77" s="356"/>
      <c r="D77" s="356"/>
      <c r="E77" s="357" t="s">
        <v>430</v>
      </c>
      <c r="F77" s="358"/>
      <c r="G77" s="358"/>
      <c r="H77" s="358"/>
      <c r="I77" s="358"/>
      <c r="J77" s="359"/>
      <c r="K77" s="359"/>
      <c r="L77" s="359"/>
      <c r="M77" s="359"/>
      <c r="N77" s="359"/>
      <c r="O77" s="359"/>
      <c r="P77" s="359"/>
      <c r="Q77" s="359"/>
      <c r="R77" s="359"/>
      <c r="S77" s="359"/>
      <c r="T77" s="359"/>
      <c r="U77" s="359"/>
      <c r="V77" s="360"/>
      <c r="W77" s="360"/>
      <c r="X77" s="360"/>
      <c r="Y77" s="361"/>
    </row>
    <row r="78" spans="2:25" ht="26.25" customHeight="1" x14ac:dyDescent="0.25">
      <c r="B78" s="348"/>
      <c r="C78" s="348"/>
      <c r="D78" s="348"/>
      <c r="E78" s="330" t="s">
        <v>431</v>
      </c>
      <c r="F78" s="331"/>
      <c r="G78" s="331"/>
      <c r="H78" s="331"/>
      <c r="I78" s="331"/>
      <c r="J78" s="332"/>
      <c r="K78" s="332"/>
      <c r="L78" s="332"/>
      <c r="M78" s="332"/>
      <c r="N78" s="332"/>
      <c r="O78" s="332"/>
      <c r="P78" s="332"/>
      <c r="Q78" s="332"/>
      <c r="R78" s="332"/>
      <c r="S78" s="332"/>
      <c r="T78" s="332"/>
      <c r="U78" s="332"/>
      <c r="V78" s="333"/>
      <c r="W78" s="333"/>
      <c r="X78" s="333"/>
      <c r="Y78" s="334"/>
    </row>
    <row r="79" spans="2:25" ht="26.25" customHeight="1" x14ac:dyDescent="0.25">
      <c r="B79" s="349"/>
      <c r="C79" s="349"/>
      <c r="D79" s="349"/>
      <c r="E79" s="337" t="s">
        <v>432</v>
      </c>
      <c r="F79" s="173"/>
      <c r="G79" s="173"/>
      <c r="H79" s="173"/>
      <c r="I79" s="173"/>
      <c r="J79" s="338"/>
      <c r="K79" s="338"/>
      <c r="L79" s="338"/>
      <c r="M79" s="338"/>
      <c r="N79" s="338"/>
      <c r="O79" s="338"/>
      <c r="P79" s="338"/>
      <c r="Q79" s="338"/>
      <c r="R79" s="338"/>
      <c r="S79" s="338"/>
      <c r="T79" s="338"/>
      <c r="U79" s="338"/>
      <c r="V79" s="339"/>
      <c r="W79" s="339"/>
      <c r="X79" s="339"/>
      <c r="Y79" s="340"/>
    </row>
    <row r="80" spans="2:25" ht="26.25" customHeight="1" thickBot="1" x14ac:dyDescent="0.3">
      <c r="B80" s="342"/>
      <c r="C80" s="342"/>
      <c r="D80" s="342"/>
      <c r="E80" s="343" t="s">
        <v>433</v>
      </c>
      <c r="F80" s="344"/>
      <c r="G80" s="344"/>
      <c r="H80" s="344"/>
      <c r="I80" s="344"/>
      <c r="J80" s="345"/>
      <c r="K80" s="345"/>
      <c r="L80" s="345"/>
      <c r="M80" s="345"/>
      <c r="N80" s="345"/>
      <c r="O80" s="345"/>
      <c r="P80" s="345"/>
      <c r="Q80" s="345"/>
      <c r="R80" s="345"/>
      <c r="S80" s="345"/>
      <c r="T80" s="345"/>
      <c r="U80" s="345"/>
      <c r="V80" s="346"/>
      <c r="W80" s="346"/>
      <c r="X80" s="346"/>
      <c r="Y80" s="347"/>
    </row>
    <row r="81" spans="2:25" ht="26.25" customHeight="1" x14ac:dyDescent="0.25">
      <c r="B81" s="350"/>
      <c r="C81" s="350"/>
      <c r="D81" s="350"/>
      <c r="E81" s="351" t="s">
        <v>434</v>
      </c>
      <c r="F81" s="352"/>
      <c r="G81" s="352"/>
      <c r="H81" s="352"/>
      <c r="I81" s="352"/>
      <c r="J81" s="353"/>
      <c r="K81" s="353"/>
      <c r="L81" s="353"/>
      <c r="M81" s="353"/>
      <c r="N81" s="353"/>
      <c r="O81" s="353"/>
      <c r="P81" s="353"/>
      <c r="Q81" s="353"/>
      <c r="R81" s="353"/>
      <c r="S81" s="353"/>
      <c r="T81" s="353"/>
      <c r="U81" s="353"/>
      <c r="V81" s="354"/>
      <c r="W81" s="354"/>
      <c r="X81" s="354"/>
      <c r="Y81" s="355"/>
    </row>
    <row r="82" spans="2:25" ht="26.25" customHeight="1" x14ac:dyDescent="0.25">
      <c r="B82" s="349"/>
      <c r="C82" s="349"/>
      <c r="D82" s="349"/>
      <c r="E82" s="337" t="s">
        <v>435</v>
      </c>
      <c r="F82" s="173"/>
      <c r="G82" s="173"/>
      <c r="H82" s="173"/>
      <c r="I82" s="173"/>
      <c r="J82" s="338"/>
      <c r="K82" s="338"/>
      <c r="L82" s="338"/>
      <c r="M82" s="338"/>
      <c r="N82" s="338"/>
      <c r="O82" s="338"/>
      <c r="P82" s="338"/>
      <c r="Q82" s="338"/>
      <c r="R82" s="338"/>
      <c r="S82" s="338"/>
      <c r="T82" s="338"/>
      <c r="U82" s="338"/>
      <c r="V82" s="339"/>
      <c r="W82" s="339"/>
      <c r="X82" s="339"/>
      <c r="Y82" s="340"/>
    </row>
    <row r="83" spans="2:25" ht="26.25" customHeight="1" thickBot="1" x14ac:dyDescent="0.3">
      <c r="B83" s="356"/>
      <c r="C83" s="356"/>
      <c r="D83" s="356"/>
      <c r="E83" s="357" t="s">
        <v>436</v>
      </c>
      <c r="F83" s="358"/>
      <c r="G83" s="358"/>
      <c r="H83" s="358"/>
      <c r="I83" s="358"/>
      <c r="J83" s="359"/>
      <c r="K83" s="359"/>
      <c r="L83" s="359"/>
      <c r="M83" s="359"/>
      <c r="N83" s="359"/>
      <c r="O83" s="359"/>
      <c r="P83" s="359"/>
      <c r="Q83" s="359"/>
      <c r="R83" s="359"/>
      <c r="S83" s="359"/>
      <c r="T83" s="359"/>
      <c r="U83" s="359"/>
      <c r="V83" s="360"/>
      <c r="W83" s="360"/>
      <c r="X83" s="360"/>
      <c r="Y83" s="361"/>
    </row>
    <row r="84" spans="2:25" ht="26.25" customHeight="1" x14ac:dyDescent="0.25">
      <c r="B84" s="348"/>
      <c r="C84" s="348"/>
      <c r="D84" s="348"/>
      <c r="E84" s="330" t="s">
        <v>437</v>
      </c>
      <c r="F84" s="331"/>
      <c r="G84" s="331"/>
      <c r="H84" s="331"/>
      <c r="I84" s="331"/>
      <c r="J84" s="332"/>
      <c r="K84" s="332"/>
      <c r="L84" s="332"/>
      <c r="M84" s="332"/>
      <c r="N84" s="332"/>
      <c r="O84" s="332"/>
      <c r="P84" s="332"/>
      <c r="Q84" s="332"/>
      <c r="R84" s="332"/>
      <c r="S84" s="332"/>
      <c r="T84" s="332"/>
      <c r="U84" s="332"/>
      <c r="V84" s="333"/>
      <c r="W84" s="333"/>
      <c r="X84" s="333"/>
      <c r="Y84" s="334"/>
    </row>
    <row r="85" spans="2:25" ht="26.25" customHeight="1" x14ac:dyDescent="0.25">
      <c r="B85" s="349"/>
      <c r="C85" s="349"/>
      <c r="D85" s="349"/>
      <c r="E85" s="337" t="s">
        <v>438</v>
      </c>
      <c r="F85" s="173"/>
      <c r="G85" s="173"/>
      <c r="H85" s="173"/>
      <c r="I85" s="173"/>
      <c r="J85" s="338"/>
      <c r="K85" s="338"/>
      <c r="L85" s="338"/>
      <c r="M85" s="338"/>
      <c r="N85" s="338"/>
      <c r="O85" s="338"/>
      <c r="P85" s="338"/>
      <c r="Q85" s="338"/>
      <c r="R85" s="338"/>
      <c r="S85" s="338"/>
      <c r="T85" s="338"/>
      <c r="U85" s="338"/>
      <c r="V85" s="339"/>
      <c r="W85" s="339"/>
      <c r="X85" s="339"/>
      <c r="Y85" s="340"/>
    </row>
    <row r="86" spans="2:25" ht="26.25" customHeight="1" thickBot="1" x14ac:dyDescent="0.3">
      <c r="B86" s="342"/>
      <c r="C86" s="342"/>
      <c r="D86" s="342"/>
      <c r="E86" s="343" t="s">
        <v>439</v>
      </c>
      <c r="F86" s="344"/>
      <c r="G86" s="344"/>
      <c r="H86" s="344"/>
      <c r="I86" s="344"/>
      <c r="J86" s="345"/>
      <c r="K86" s="345"/>
      <c r="L86" s="345"/>
      <c r="M86" s="345"/>
      <c r="N86" s="345"/>
      <c r="O86" s="345"/>
      <c r="P86" s="345"/>
      <c r="Q86" s="345"/>
      <c r="R86" s="345"/>
      <c r="S86" s="345"/>
      <c r="T86" s="345"/>
      <c r="U86" s="345"/>
      <c r="V86" s="346"/>
      <c r="W86" s="346"/>
      <c r="X86" s="346"/>
      <c r="Y86" s="347"/>
    </row>
    <row r="87" spans="2:25" ht="26.25" customHeight="1" x14ac:dyDescent="0.25">
      <c r="B87" s="350"/>
      <c r="C87" s="350"/>
      <c r="D87" s="350"/>
      <c r="E87" s="351" t="s">
        <v>440</v>
      </c>
      <c r="F87" s="352"/>
      <c r="G87" s="352"/>
      <c r="H87" s="352"/>
      <c r="I87" s="352"/>
      <c r="J87" s="353"/>
      <c r="K87" s="353"/>
      <c r="L87" s="353"/>
      <c r="M87" s="353"/>
      <c r="N87" s="353"/>
      <c r="O87" s="353"/>
      <c r="P87" s="353"/>
      <c r="Q87" s="353"/>
      <c r="R87" s="353"/>
      <c r="S87" s="353"/>
      <c r="T87" s="353"/>
      <c r="U87" s="353"/>
      <c r="V87" s="354"/>
      <c r="W87" s="354"/>
      <c r="X87" s="354"/>
      <c r="Y87" s="355"/>
    </row>
    <row r="88" spans="2:25" ht="26.25" customHeight="1" x14ac:dyDescent="0.25">
      <c r="B88" s="349"/>
      <c r="C88" s="349"/>
      <c r="D88" s="349"/>
      <c r="E88" s="337" t="s">
        <v>441</v>
      </c>
      <c r="F88" s="173"/>
      <c r="G88" s="173"/>
      <c r="H88" s="173"/>
      <c r="I88" s="173"/>
      <c r="J88" s="338"/>
      <c r="K88" s="338"/>
      <c r="L88" s="338"/>
      <c r="M88" s="338"/>
      <c r="N88" s="338"/>
      <c r="O88" s="338"/>
      <c r="P88" s="338"/>
      <c r="Q88" s="338"/>
      <c r="R88" s="338"/>
      <c r="S88" s="338"/>
      <c r="T88" s="338"/>
      <c r="U88" s="338"/>
      <c r="V88" s="339"/>
      <c r="W88" s="339"/>
      <c r="X88" s="339"/>
      <c r="Y88" s="340"/>
    </row>
    <row r="89" spans="2:25" ht="26.25" customHeight="1" thickBot="1" x14ac:dyDescent="0.3">
      <c r="B89" s="356"/>
      <c r="C89" s="356"/>
      <c r="D89" s="356"/>
      <c r="E89" s="357" t="s">
        <v>442</v>
      </c>
      <c r="F89" s="358"/>
      <c r="G89" s="358"/>
      <c r="H89" s="358"/>
      <c r="I89" s="358"/>
      <c r="J89" s="359"/>
      <c r="K89" s="359"/>
      <c r="L89" s="359"/>
      <c r="M89" s="359"/>
      <c r="N89" s="359"/>
      <c r="O89" s="359"/>
      <c r="P89" s="359"/>
      <c r="Q89" s="359"/>
      <c r="R89" s="359"/>
      <c r="S89" s="359"/>
      <c r="T89" s="359"/>
      <c r="U89" s="359"/>
      <c r="V89" s="360"/>
      <c r="W89" s="360"/>
      <c r="X89" s="360"/>
      <c r="Y89" s="361"/>
    </row>
    <row r="90" spans="2:25" ht="26.25" customHeight="1" x14ac:dyDescent="0.25">
      <c r="B90" s="348"/>
      <c r="C90" s="348"/>
      <c r="D90" s="348"/>
      <c r="E90" s="330" t="s">
        <v>443</v>
      </c>
      <c r="F90" s="331"/>
      <c r="G90" s="331"/>
      <c r="H90" s="331"/>
      <c r="I90" s="331"/>
      <c r="J90" s="332"/>
      <c r="K90" s="332"/>
      <c r="L90" s="332"/>
      <c r="M90" s="332"/>
      <c r="N90" s="332"/>
      <c r="O90" s="332"/>
      <c r="P90" s="332"/>
      <c r="Q90" s="332"/>
      <c r="R90" s="332"/>
      <c r="S90" s="332"/>
      <c r="T90" s="332"/>
      <c r="U90" s="332"/>
      <c r="V90" s="333"/>
      <c r="W90" s="333"/>
      <c r="X90" s="333"/>
      <c r="Y90" s="334"/>
    </row>
    <row r="91" spans="2:25" ht="26.25" customHeight="1" x14ac:dyDescent="0.25">
      <c r="B91" s="349"/>
      <c r="C91" s="349"/>
      <c r="D91" s="349"/>
      <c r="E91" s="337" t="s">
        <v>444</v>
      </c>
      <c r="F91" s="173"/>
      <c r="G91" s="173"/>
      <c r="H91" s="173"/>
      <c r="I91" s="173"/>
      <c r="J91" s="338"/>
      <c r="K91" s="338"/>
      <c r="L91" s="338"/>
      <c r="M91" s="338"/>
      <c r="N91" s="338"/>
      <c r="O91" s="338"/>
      <c r="P91" s="338"/>
      <c r="Q91" s="338"/>
      <c r="R91" s="338"/>
      <c r="S91" s="338"/>
      <c r="T91" s="338"/>
      <c r="U91" s="338"/>
      <c r="V91" s="339"/>
      <c r="W91" s="339"/>
      <c r="X91" s="339"/>
      <c r="Y91" s="340"/>
    </row>
    <row r="92" spans="2:25" ht="26.25" customHeight="1" thickBot="1" x14ac:dyDescent="0.3">
      <c r="B92" s="342"/>
      <c r="C92" s="342"/>
      <c r="D92" s="342"/>
      <c r="E92" s="343" t="s">
        <v>445</v>
      </c>
      <c r="F92" s="344"/>
      <c r="G92" s="344"/>
      <c r="H92" s="344"/>
      <c r="I92" s="344"/>
      <c r="J92" s="345"/>
      <c r="K92" s="345"/>
      <c r="L92" s="345"/>
      <c r="M92" s="345"/>
      <c r="N92" s="345"/>
      <c r="O92" s="345"/>
      <c r="P92" s="345"/>
      <c r="Q92" s="345"/>
      <c r="R92" s="345"/>
      <c r="S92" s="345"/>
      <c r="T92" s="345"/>
      <c r="U92" s="345"/>
      <c r="V92" s="346"/>
      <c r="W92" s="346"/>
      <c r="X92" s="346"/>
      <c r="Y92" s="347"/>
    </row>
    <row r="93" spans="2:25" ht="26.25" customHeight="1" x14ac:dyDescent="0.25">
      <c r="B93" s="350"/>
      <c r="C93" s="350"/>
      <c r="D93" s="350"/>
      <c r="E93" s="351" t="s">
        <v>446</v>
      </c>
      <c r="F93" s="352"/>
      <c r="G93" s="352"/>
      <c r="H93" s="352"/>
      <c r="I93" s="352"/>
      <c r="J93" s="353"/>
      <c r="K93" s="353"/>
      <c r="L93" s="353"/>
      <c r="M93" s="353"/>
      <c r="N93" s="353"/>
      <c r="O93" s="353"/>
      <c r="P93" s="353"/>
      <c r="Q93" s="353"/>
      <c r="R93" s="353"/>
      <c r="S93" s="353"/>
      <c r="T93" s="353"/>
      <c r="U93" s="353"/>
      <c r="V93" s="354"/>
      <c r="W93" s="354"/>
      <c r="X93" s="354"/>
      <c r="Y93" s="355"/>
    </row>
    <row r="94" spans="2:25" ht="26.25" customHeight="1" x14ac:dyDescent="0.25">
      <c r="B94" s="349"/>
      <c r="C94" s="349"/>
      <c r="D94" s="349"/>
      <c r="E94" s="337" t="s">
        <v>447</v>
      </c>
      <c r="F94" s="173"/>
      <c r="G94" s="173"/>
      <c r="H94" s="173"/>
      <c r="I94" s="173"/>
      <c r="J94" s="338"/>
      <c r="K94" s="338"/>
      <c r="L94" s="338"/>
      <c r="M94" s="338"/>
      <c r="N94" s="338"/>
      <c r="O94" s="338"/>
      <c r="P94" s="338"/>
      <c r="Q94" s="338"/>
      <c r="R94" s="338"/>
      <c r="S94" s="338"/>
      <c r="T94" s="338"/>
      <c r="U94" s="338"/>
      <c r="V94" s="339"/>
      <c r="W94" s="339"/>
      <c r="X94" s="339"/>
      <c r="Y94" s="340"/>
    </row>
    <row r="95" spans="2:25" ht="26.25" customHeight="1" thickBot="1" x14ac:dyDescent="0.3">
      <c r="B95" s="356"/>
      <c r="C95" s="356"/>
      <c r="D95" s="356"/>
      <c r="E95" s="357" t="s">
        <v>448</v>
      </c>
      <c r="F95" s="383"/>
      <c r="G95" s="383"/>
      <c r="H95" s="383"/>
      <c r="I95" s="383"/>
      <c r="J95" s="384"/>
      <c r="K95" s="393"/>
      <c r="L95" s="393"/>
      <c r="M95" s="393"/>
      <c r="N95" s="393"/>
      <c r="O95" s="393"/>
      <c r="P95" s="393"/>
      <c r="Q95" s="393"/>
      <c r="R95" s="393"/>
      <c r="S95" s="393"/>
      <c r="T95" s="393"/>
      <c r="U95" s="393"/>
      <c r="V95" s="394"/>
      <c r="W95" s="394"/>
      <c r="X95" s="394"/>
      <c r="Y95" s="395"/>
    </row>
    <row r="96" spans="2:25" ht="26.25" customHeight="1" x14ac:dyDescent="0.25">
      <c r="B96" s="348"/>
      <c r="C96" s="348"/>
      <c r="D96" s="348"/>
      <c r="E96" s="330" t="s">
        <v>449</v>
      </c>
      <c r="F96" s="367"/>
      <c r="G96" s="367"/>
      <c r="H96" s="367"/>
      <c r="I96" s="367"/>
      <c r="J96" s="332"/>
      <c r="K96" s="332"/>
      <c r="L96" s="332"/>
      <c r="M96" s="332"/>
      <c r="N96" s="332"/>
      <c r="O96" s="332"/>
      <c r="P96" s="332"/>
      <c r="Q96" s="332"/>
      <c r="R96" s="332"/>
      <c r="S96" s="332"/>
      <c r="T96" s="396"/>
      <c r="U96" s="396"/>
      <c r="V96" s="397"/>
      <c r="W96" s="397"/>
      <c r="X96" s="397"/>
      <c r="Y96" s="398"/>
    </row>
    <row r="97" spans="2:25" ht="26.25" customHeight="1" x14ac:dyDescent="0.25">
      <c r="B97" s="349"/>
      <c r="C97" s="349"/>
      <c r="D97" s="349"/>
      <c r="E97" s="337" t="s">
        <v>450</v>
      </c>
      <c r="F97" s="371"/>
      <c r="G97" s="371"/>
      <c r="H97" s="371"/>
      <c r="I97" s="371"/>
      <c r="J97" s="338"/>
      <c r="K97" s="338"/>
      <c r="L97" s="338"/>
      <c r="M97" s="338"/>
      <c r="N97" s="338"/>
      <c r="O97" s="338"/>
      <c r="P97" s="338"/>
      <c r="Q97" s="338"/>
      <c r="R97" s="338"/>
      <c r="S97" s="338"/>
      <c r="T97" s="390"/>
      <c r="U97" s="390"/>
      <c r="V97" s="391"/>
      <c r="W97" s="391"/>
      <c r="X97" s="391"/>
      <c r="Y97" s="399"/>
    </row>
    <row r="98" spans="2:25" ht="26.25" customHeight="1" thickBot="1" x14ac:dyDescent="0.3">
      <c r="B98" s="342"/>
      <c r="C98" s="342"/>
      <c r="D98" s="342"/>
      <c r="E98" s="343" t="s">
        <v>451</v>
      </c>
      <c r="F98" s="344"/>
      <c r="G98" s="344"/>
      <c r="H98" s="344"/>
      <c r="I98" s="344"/>
      <c r="J98" s="400"/>
      <c r="K98" s="400"/>
      <c r="L98" s="400"/>
      <c r="M98" s="400"/>
      <c r="N98" s="400"/>
      <c r="O98" s="400"/>
      <c r="P98" s="400"/>
      <c r="Q98" s="400"/>
      <c r="R98" s="400"/>
      <c r="S98" s="400"/>
      <c r="T98" s="400"/>
      <c r="U98" s="400"/>
      <c r="V98" s="401"/>
      <c r="W98" s="401"/>
      <c r="X98" s="401"/>
      <c r="Y98" s="402"/>
    </row>
    <row r="99" spans="2:25" ht="26.25" customHeight="1" x14ac:dyDescent="0.25">
      <c r="B99" s="350"/>
      <c r="C99" s="350"/>
      <c r="D99" s="350"/>
      <c r="E99" s="403" t="s">
        <v>452</v>
      </c>
      <c r="F99" s="352"/>
      <c r="G99" s="352"/>
      <c r="H99" s="352"/>
      <c r="I99" s="352"/>
      <c r="J99" s="404"/>
      <c r="K99" s="353"/>
      <c r="L99" s="353"/>
      <c r="M99" s="353"/>
      <c r="N99" s="353"/>
      <c r="O99" s="353"/>
      <c r="P99" s="353"/>
      <c r="Q99" s="353"/>
      <c r="R99" s="353"/>
      <c r="S99" s="353"/>
      <c r="T99" s="353"/>
      <c r="U99" s="353"/>
      <c r="V99" s="354"/>
      <c r="W99" s="354"/>
      <c r="X99" s="354"/>
      <c r="Y99" s="405"/>
    </row>
    <row r="100" spans="2:25" ht="26.25" customHeight="1" x14ac:dyDescent="0.25">
      <c r="B100" s="349"/>
      <c r="C100" s="349"/>
      <c r="D100" s="349"/>
      <c r="E100" s="406" t="s">
        <v>453</v>
      </c>
      <c r="F100" s="173"/>
      <c r="G100" s="173"/>
      <c r="H100" s="173"/>
      <c r="I100" s="173"/>
      <c r="J100" s="407"/>
      <c r="K100" s="338"/>
      <c r="L100" s="338"/>
      <c r="M100" s="338"/>
      <c r="N100" s="338"/>
      <c r="O100" s="338"/>
      <c r="P100" s="338"/>
      <c r="Q100" s="338"/>
      <c r="R100" s="338"/>
      <c r="S100" s="338"/>
      <c r="T100" s="338"/>
      <c r="U100" s="338"/>
      <c r="V100" s="339"/>
      <c r="W100" s="339"/>
      <c r="X100" s="339"/>
      <c r="Y100" s="399"/>
    </row>
    <row r="101" spans="2:25" ht="26.25" customHeight="1" thickBot="1" x14ac:dyDescent="0.3">
      <c r="B101" s="356"/>
      <c r="C101" s="356"/>
      <c r="D101" s="356"/>
      <c r="E101" s="408" t="s">
        <v>454</v>
      </c>
      <c r="F101" s="364"/>
      <c r="G101" s="358"/>
      <c r="H101" s="358"/>
      <c r="I101" s="358"/>
      <c r="J101" s="409"/>
      <c r="K101" s="359"/>
      <c r="L101" s="359"/>
      <c r="M101" s="359"/>
      <c r="N101" s="359"/>
      <c r="O101" s="359"/>
      <c r="P101" s="359"/>
      <c r="Q101" s="359"/>
      <c r="R101" s="359"/>
      <c r="S101" s="359"/>
      <c r="T101" s="359"/>
      <c r="U101" s="359"/>
      <c r="V101" s="360"/>
      <c r="W101" s="360"/>
      <c r="X101" s="360"/>
      <c r="Y101" s="395"/>
    </row>
    <row r="102" spans="2:25" ht="26.25" customHeight="1" x14ac:dyDescent="0.25">
      <c r="B102" s="348"/>
      <c r="C102" s="348"/>
      <c r="D102" s="348"/>
      <c r="E102" s="410" t="s">
        <v>455</v>
      </c>
      <c r="F102" s="331"/>
      <c r="G102" s="331"/>
      <c r="H102" s="331"/>
      <c r="I102" s="331"/>
      <c r="J102" s="411"/>
      <c r="K102" s="332"/>
      <c r="L102" s="332"/>
      <c r="M102" s="411"/>
      <c r="N102" s="411"/>
      <c r="O102" s="411"/>
      <c r="P102" s="411"/>
      <c r="Q102" s="411"/>
      <c r="R102" s="411"/>
      <c r="S102" s="411"/>
      <c r="T102" s="411"/>
      <c r="U102" s="411"/>
      <c r="V102" s="412"/>
      <c r="W102" s="412"/>
      <c r="X102" s="412"/>
      <c r="Y102" s="398"/>
    </row>
    <row r="103" spans="2:25" ht="26.25" customHeight="1" x14ac:dyDescent="0.25">
      <c r="B103" s="349"/>
      <c r="C103" s="349"/>
      <c r="D103" s="349"/>
      <c r="E103" s="406" t="s">
        <v>456</v>
      </c>
      <c r="F103" s="173"/>
      <c r="G103" s="173"/>
      <c r="H103" s="173"/>
      <c r="I103" s="173"/>
      <c r="J103" s="413"/>
      <c r="K103" s="338"/>
      <c r="L103" s="338"/>
      <c r="M103" s="413"/>
      <c r="N103" s="413"/>
      <c r="O103" s="413"/>
      <c r="P103" s="413"/>
      <c r="Q103" s="413"/>
      <c r="R103" s="413"/>
      <c r="S103" s="413"/>
      <c r="T103" s="413"/>
      <c r="U103" s="413"/>
      <c r="V103" s="414"/>
      <c r="W103" s="414"/>
      <c r="X103" s="414"/>
      <c r="Y103" s="399"/>
    </row>
    <row r="104" spans="2:25" ht="26.25" customHeight="1" thickBot="1" x14ac:dyDescent="0.3">
      <c r="B104" s="342"/>
      <c r="C104" s="342"/>
      <c r="D104" s="342"/>
      <c r="E104" s="415" t="s">
        <v>457</v>
      </c>
      <c r="F104" s="344"/>
      <c r="G104" s="344"/>
      <c r="H104" s="344"/>
      <c r="I104" s="344"/>
      <c r="J104" s="400"/>
      <c r="K104" s="400"/>
      <c r="L104" s="400"/>
      <c r="M104" s="400"/>
      <c r="N104" s="400"/>
      <c r="O104" s="400"/>
      <c r="P104" s="400"/>
      <c r="Q104" s="400"/>
      <c r="R104" s="400"/>
      <c r="S104" s="400"/>
      <c r="T104" s="400"/>
      <c r="U104" s="400"/>
      <c r="V104" s="401"/>
      <c r="W104" s="401"/>
      <c r="X104" s="401"/>
      <c r="Y104" s="416"/>
    </row>
    <row r="105" spans="2:25" ht="26.25" customHeight="1" x14ac:dyDescent="0.25">
      <c r="B105" s="350"/>
      <c r="C105" s="350"/>
      <c r="D105" s="350"/>
      <c r="E105" s="403" t="s">
        <v>458</v>
      </c>
      <c r="F105" s="362"/>
      <c r="G105" s="352"/>
      <c r="H105" s="352"/>
      <c r="I105" s="352"/>
      <c r="J105" s="404"/>
      <c r="K105" s="353"/>
      <c r="L105" s="353"/>
      <c r="M105" s="353"/>
      <c r="N105" s="353"/>
      <c r="O105" s="353"/>
      <c r="P105" s="353"/>
      <c r="Q105" s="353"/>
      <c r="R105" s="353"/>
      <c r="S105" s="353"/>
      <c r="T105" s="353"/>
      <c r="U105" s="353"/>
      <c r="V105" s="354"/>
      <c r="W105" s="354"/>
      <c r="X105" s="354"/>
      <c r="Y105" s="417"/>
    </row>
    <row r="106" spans="2:25" ht="26.25" customHeight="1" x14ac:dyDescent="0.25">
      <c r="B106" s="349"/>
      <c r="C106" s="349"/>
      <c r="D106" s="349"/>
      <c r="E106" s="406" t="s">
        <v>459</v>
      </c>
      <c r="F106" s="363"/>
      <c r="G106" s="173"/>
      <c r="H106" s="173"/>
      <c r="I106" s="173"/>
      <c r="J106" s="407"/>
      <c r="K106" s="338"/>
      <c r="L106" s="338"/>
      <c r="M106" s="338"/>
      <c r="N106" s="338"/>
      <c r="O106" s="338"/>
      <c r="P106" s="338"/>
      <c r="Q106" s="338"/>
      <c r="R106" s="338"/>
      <c r="S106" s="338"/>
      <c r="T106" s="338"/>
      <c r="U106" s="338"/>
      <c r="V106" s="339"/>
      <c r="W106" s="339"/>
      <c r="X106" s="339"/>
      <c r="Y106" s="418"/>
    </row>
    <row r="107" spans="2:25" ht="26.25" customHeight="1" thickBot="1" x14ac:dyDescent="0.3">
      <c r="B107" s="356"/>
      <c r="C107" s="356"/>
      <c r="D107" s="356"/>
      <c r="E107" s="408" t="s">
        <v>460</v>
      </c>
      <c r="F107" s="358"/>
      <c r="G107" s="358"/>
      <c r="H107" s="358"/>
      <c r="I107" s="358"/>
      <c r="J107" s="409"/>
      <c r="K107" s="359"/>
      <c r="L107" s="359"/>
      <c r="M107" s="359"/>
      <c r="N107" s="359"/>
      <c r="O107" s="359"/>
      <c r="P107" s="359"/>
      <c r="Q107" s="359"/>
      <c r="R107" s="359"/>
      <c r="S107" s="359"/>
      <c r="T107" s="359"/>
      <c r="U107" s="359"/>
      <c r="V107" s="360"/>
      <c r="W107" s="360"/>
      <c r="X107" s="360"/>
      <c r="Y107" s="395"/>
    </row>
    <row r="108" spans="2:25" ht="26.25" customHeight="1" x14ac:dyDescent="0.25">
      <c r="B108" s="348"/>
      <c r="C108" s="348"/>
      <c r="D108" s="348"/>
      <c r="E108" s="330" t="s">
        <v>461</v>
      </c>
      <c r="F108" s="331"/>
      <c r="G108" s="331"/>
      <c r="H108" s="331"/>
      <c r="I108" s="331"/>
      <c r="J108" s="411"/>
      <c r="K108" s="411"/>
      <c r="L108" s="411"/>
      <c r="M108" s="411"/>
      <c r="N108" s="411"/>
      <c r="O108" s="411"/>
      <c r="P108" s="411"/>
      <c r="Q108" s="411"/>
      <c r="R108" s="411"/>
      <c r="S108" s="411"/>
      <c r="T108" s="411"/>
      <c r="U108" s="411"/>
      <c r="V108" s="412"/>
      <c r="W108" s="412"/>
      <c r="X108" s="412"/>
      <c r="Y108" s="398"/>
    </row>
    <row r="109" spans="2:25" ht="26.25" customHeight="1" x14ac:dyDescent="0.25">
      <c r="B109" s="349"/>
      <c r="C109" s="349"/>
      <c r="D109" s="349"/>
      <c r="E109" s="337" t="s">
        <v>462</v>
      </c>
      <c r="F109" s="173"/>
      <c r="G109" s="173"/>
      <c r="H109" s="173"/>
      <c r="I109" s="173"/>
      <c r="J109" s="413"/>
      <c r="K109" s="413"/>
      <c r="L109" s="413"/>
      <c r="M109" s="413"/>
      <c r="N109" s="413"/>
      <c r="O109" s="413"/>
      <c r="P109" s="413"/>
      <c r="Q109" s="413"/>
      <c r="R109" s="413"/>
      <c r="S109" s="413"/>
      <c r="T109" s="413"/>
      <c r="U109" s="413"/>
      <c r="V109" s="414"/>
      <c r="W109" s="414"/>
      <c r="X109" s="414"/>
      <c r="Y109" s="399"/>
    </row>
    <row r="110" spans="2:25" ht="26.25" customHeight="1" thickBot="1" x14ac:dyDescent="0.3">
      <c r="B110" s="342"/>
      <c r="C110" s="342"/>
      <c r="D110" s="342"/>
      <c r="E110" s="343" t="s">
        <v>463</v>
      </c>
      <c r="F110" s="344"/>
      <c r="G110" s="344"/>
      <c r="H110" s="344"/>
      <c r="I110" s="344"/>
      <c r="J110" s="400"/>
      <c r="K110" s="400"/>
      <c r="L110" s="400"/>
      <c r="M110" s="400"/>
      <c r="N110" s="400"/>
      <c r="O110" s="400"/>
      <c r="P110" s="400"/>
      <c r="Q110" s="400"/>
      <c r="R110" s="400"/>
      <c r="S110" s="400"/>
      <c r="T110" s="400"/>
      <c r="U110" s="400"/>
      <c r="V110" s="401"/>
      <c r="W110" s="401"/>
      <c r="X110" s="401"/>
      <c r="Y110" s="416"/>
    </row>
    <row r="111" spans="2:25" ht="26.25" customHeight="1" x14ac:dyDescent="0.25">
      <c r="B111" s="350"/>
      <c r="C111" s="350"/>
      <c r="D111" s="350"/>
      <c r="E111" s="351" t="s">
        <v>464</v>
      </c>
      <c r="F111" s="352"/>
      <c r="G111" s="352"/>
      <c r="H111" s="352"/>
      <c r="I111" s="352"/>
      <c r="J111" s="404"/>
      <c r="K111" s="404"/>
      <c r="L111" s="404"/>
      <c r="M111" s="404"/>
      <c r="N111" s="404"/>
      <c r="O111" s="404"/>
      <c r="P111" s="404"/>
      <c r="Q111" s="404"/>
      <c r="R111" s="404"/>
      <c r="S111" s="404"/>
      <c r="T111" s="404"/>
      <c r="U111" s="404"/>
      <c r="V111" s="419"/>
      <c r="W111" s="419"/>
      <c r="X111" s="419"/>
      <c r="Y111" s="417"/>
    </row>
    <row r="112" spans="2:25" ht="26.25" customHeight="1" x14ac:dyDescent="0.25">
      <c r="B112" s="349"/>
      <c r="C112" s="349"/>
      <c r="D112" s="349"/>
      <c r="E112" s="337" t="s">
        <v>465</v>
      </c>
      <c r="F112" s="173"/>
      <c r="G112" s="173"/>
      <c r="H112" s="173"/>
      <c r="I112" s="173"/>
      <c r="J112" s="407"/>
      <c r="K112" s="407"/>
      <c r="L112" s="407"/>
      <c r="M112" s="407"/>
      <c r="N112" s="407"/>
      <c r="O112" s="407"/>
      <c r="P112" s="407"/>
      <c r="Q112" s="407"/>
      <c r="R112" s="407"/>
      <c r="S112" s="407"/>
      <c r="T112" s="407"/>
      <c r="U112" s="407"/>
      <c r="V112" s="420"/>
      <c r="W112" s="420"/>
      <c r="X112" s="420"/>
      <c r="Y112" s="418"/>
    </row>
    <row r="113" spans="2:25" ht="26.25" customHeight="1" thickBot="1" x14ac:dyDescent="0.3">
      <c r="B113" s="356"/>
      <c r="C113" s="356"/>
      <c r="D113" s="356"/>
      <c r="E113" s="357" t="s">
        <v>466</v>
      </c>
      <c r="F113" s="358"/>
      <c r="G113" s="358"/>
      <c r="H113" s="358"/>
      <c r="I113" s="358"/>
      <c r="J113" s="421"/>
      <c r="K113" s="359"/>
      <c r="L113" s="359"/>
      <c r="M113" s="359"/>
      <c r="N113" s="359"/>
      <c r="O113" s="359"/>
      <c r="P113" s="421"/>
      <c r="Q113" s="359"/>
      <c r="R113" s="359"/>
      <c r="S113" s="359"/>
      <c r="T113" s="359"/>
      <c r="U113" s="359"/>
      <c r="V113" s="360"/>
      <c r="W113" s="360"/>
      <c r="X113" s="360"/>
      <c r="Y113" s="361"/>
    </row>
    <row r="114" spans="2:25" ht="26.25" customHeight="1" x14ac:dyDescent="0.25">
      <c r="B114" s="348"/>
      <c r="C114" s="348"/>
      <c r="D114" s="348"/>
      <c r="E114" s="330" t="s">
        <v>467</v>
      </c>
      <c r="F114" s="331"/>
      <c r="G114" s="331"/>
      <c r="H114" s="331"/>
      <c r="I114" s="331"/>
      <c r="J114" s="422"/>
      <c r="K114" s="422"/>
      <c r="L114" s="422"/>
      <c r="M114" s="422"/>
      <c r="N114" s="422"/>
      <c r="O114" s="422"/>
      <c r="P114" s="422"/>
      <c r="Q114" s="422"/>
      <c r="R114" s="422"/>
      <c r="S114" s="422"/>
      <c r="T114" s="422"/>
      <c r="U114" s="422"/>
      <c r="V114" s="423"/>
      <c r="W114" s="423"/>
      <c r="X114" s="423"/>
      <c r="Y114" s="424"/>
    </row>
    <row r="115" spans="2:25" ht="26.25" customHeight="1" x14ac:dyDescent="0.25">
      <c r="B115" s="349"/>
      <c r="C115" s="349"/>
      <c r="D115" s="349"/>
      <c r="E115" s="337" t="s">
        <v>468</v>
      </c>
      <c r="F115" s="173"/>
      <c r="G115" s="173"/>
      <c r="H115" s="173"/>
      <c r="I115" s="173"/>
      <c r="J115" s="425"/>
      <c r="K115" s="425"/>
      <c r="L115" s="425"/>
      <c r="M115" s="425"/>
      <c r="N115" s="425"/>
      <c r="O115" s="425"/>
      <c r="P115" s="425"/>
      <c r="Q115" s="425"/>
      <c r="R115" s="425"/>
      <c r="S115" s="425"/>
      <c r="T115" s="425"/>
      <c r="U115" s="425"/>
      <c r="V115" s="426"/>
      <c r="W115" s="426"/>
      <c r="X115" s="426"/>
      <c r="Y115" s="427"/>
    </row>
    <row r="116" spans="2:25" ht="26.25" customHeight="1" thickBot="1" x14ac:dyDescent="0.3">
      <c r="B116" s="342"/>
      <c r="C116" s="342"/>
      <c r="D116" s="342"/>
      <c r="E116" s="343" t="s">
        <v>469</v>
      </c>
      <c r="F116" s="344"/>
      <c r="G116" s="344"/>
      <c r="H116" s="344"/>
      <c r="I116" s="344"/>
      <c r="J116" s="428"/>
      <c r="K116" s="428"/>
      <c r="L116" s="428"/>
      <c r="M116" s="428"/>
      <c r="N116" s="428"/>
      <c r="O116" s="428"/>
      <c r="P116" s="428"/>
      <c r="Q116" s="428"/>
      <c r="R116" s="428"/>
      <c r="S116" s="428"/>
      <c r="T116" s="428"/>
      <c r="U116" s="428"/>
      <c r="V116" s="429"/>
      <c r="W116" s="429"/>
      <c r="X116" s="429"/>
      <c r="Y116" s="430"/>
    </row>
    <row r="117" spans="2:25" ht="26.25" customHeight="1" x14ac:dyDescent="0.25">
      <c r="B117" s="350"/>
      <c r="C117" s="350"/>
      <c r="D117" s="350"/>
      <c r="E117" s="351" t="s">
        <v>470</v>
      </c>
      <c r="F117" s="352"/>
      <c r="G117" s="352"/>
      <c r="H117" s="352"/>
      <c r="I117" s="352"/>
      <c r="J117" s="431"/>
      <c r="K117" s="431"/>
      <c r="L117" s="431"/>
      <c r="M117" s="431"/>
      <c r="N117" s="431"/>
      <c r="O117" s="431"/>
      <c r="P117" s="431"/>
      <c r="Q117" s="431"/>
      <c r="R117" s="431"/>
      <c r="S117" s="431"/>
      <c r="T117" s="431"/>
      <c r="U117" s="431"/>
      <c r="V117" s="432"/>
      <c r="W117" s="432"/>
      <c r="X117" s="432"/>
      <c r="Y117" s="433"/>
    </row>
    <row r="118" spans="2:25" ht="26.25" customHeight="1" x14ac:dyDescent="0.25">
      <c r="B118" s="349"/>
      <c r="C118" s="349"/>
      <c r="D118" s="349"/>
      <c r="E118" s="337" t="s">
        <v>471</v>
      </c>
      <c r="F118" s="173"/>
      <c r="G118" s="173"/>
      <c r="H118" s="173"/>
      <c r="I118" s="173"/>
      <c r="J118" s="425"/>
      <c r="K118" s="425"/>
      <c r="L118" s="425"/>
      <c r="M118" s="425"/>
      <c r="N118" s="425"/>
      <c r="O118" s="425"/>
      <c r="P118" s="425"/>
      <c r="Q118" s="425"/>
      <c r="R118" s="425"/>
      <c r="S118" s="425"/>
      <c r="T118" s="425"/>
      <c r="U118" s="425"/>
      <c r="V118" s="426"/>
      <c r="W118" s="426"/>
      <c r="X118" s="426"/>
      <c r="Y118" s="427"/>
    </row>
    <row r="119" spans="2:25" ht="26.25" customHeight="1" thickBot="1" x14ac:dyDescent="0.3">
      <c r="B119" s="356"/>
      <c r="C119" s="356"/>
      <c r="D119" s="356"/>
      <c r="E119" s="357" t="s">
        <v>472</v>
      </c>
      <c r="F119" s="358"/>
      <c r="G119" s="358"/>
      <c r="H119" s="358"/>
      <c r="I119" s="358"/>
      <c r="J119" s="421"/>
      <c r="K119" s="359"/>
      <c r="L119" s="359"/>
      <c r="M119" s="359"/>
      <c r="N119" s="359"/>
      <c r="O119" s="359"/>
      <c r="P119" s="359"/>
      <c r="Q119" s="359"/>
      <c r="R119" s="359"/>
      <c r="S119" s="359"/>
      <c r="T119" s="359"/>
      <c r="U119" s="359"/>
      <c r="V119" s="360"/>
      <c r="W119" s="360"/>
      <c r="X119" s="360"/>
      <c r="Y119" s="361"/>
    </row>
    <row r="120" spans="2:25" ht="26.25" customHeight="1" x14ac:dyDescent="0.25">
      <c r="B120" s="348"/>
      <c r="C120" s="348"/>
      <c r="D120" s="348"/>
      <c r="E120" s="410" t="s">
        <v>473</v>
      </c>
      <c r="F120" s="367"/>
      <c r="G120" s="367"/>
      <c r="H120" s="367"/>
      <c r="I120" s="367"/>
      <c r="J120" s="368"/>
      <c r="K120" s="396"/>
      <c r="L120" s="396"/>
      <c r="M120" s="396"/>
      <c r="N120" s="368"/>
      <c r="O120" s="396"/>
      <c r="P120" s="396"/>
      <c r="Q120" s="396"/>
      <c r="R120" s="396"/>
      <c r="S120" s="396"/>
      <c r="T120" s="396"/>
      <c r="U120" s="396"/>
      <c r="V120" s="397"/>
      <c r="W120" s="397"/>
      <c r="X120" s="397"/>
      <c r="Y120" s="434"/>
    </row>
    <row r="121" spans="2:25" ht="26.25" customHeight="1" x14ac:dyDescent="0.25">
      <c r="B121" s="349"/>
      <c r="C121" s="349"/>
      <c r="D121" s="349"/>
      <c r="E121" s="406" t="s">
        <v>474</v>
      </c>
      <c r="F121" s="371"/>
      <c r="G121" s="371"/>
      <c r="H121" s="371"/>
      <c r="I121" s="371"/>
      <c r="J121" s="372"/>
      <c r="K121" s="390"/>
      <c r="L121" s="390"/>
      <c r="M121" s="390"/>
      <c r="N121" s="372"/>
      <c r="O121" s="390"/>
      <c r="P121" s="390"/>
      <c r="Q121" s="390"/>
      <c r="R121" s="390"/>
      <c r="S121" s="390"/>
      <c r="T121" s="390"/>
      <c r="U121" s="390"/>
      <c r="V121" s="391"/>
      <c r="W121" s="391"/>
      <c r="X121" s="391"/>
      <c r="Y121" s="392"/>
    </row>
    <row r="122" spans="2:25" ht="26.25" customHeight="1" thickBot="1" x14ac:dyDescent="0.3">
      <c r="B122" s="342"/>
      <c r="C122" s="342"/>
      <c r="D122" s="342"/>
      <c r="E122" s="415" t="s">
        <v>475</v>
      </c>
      <c r="F122" s="375"/>
      <c r="G122" s="375"/>
      <c r="H122" s="375"/>
      <c r="I122" s="375"/>
      <c r="J122" s="376"/>
      <c r="K122" s="435"/>
      <c r="L122" s="435"/>
      <c r="M122" s="435"/>
      <c r="N122" s="376"/>
      <c r="O122" s="435"/>
      <c r="P122" s="435"/>
      <c r="Q122" s="435"/>
      <c r="R122" s="435"/>
      <c r="S122" s="435"/>
      <c r="T122" s="435"/>
      <c r="U122" s="435"/>
      <c r="V122" s="436"/>
      <c r="W122" s="436"/>
      <c r="X122" s="436"/>
      <c r="Y122" s="437"/>
    </row>
    <row r="123" spans="2:25" ht="26.25" customHeight="1" x14ac:dyDescent="0.25">
      <c r="B123" s="350"/>
      <c r="C123" s="350"/>
      <c r="D123" s="350"/>
      <c r="E123" s="403" t="s">
        <v>476</v>
      </c>
      <c r="F123" s="379"/>
      <c r="G123" s="379"/>
      <c r="H123" s="379"/>
      <c r="I123" s="379"/>
      <c r="J123" s="380"/>
      <c r="K123" s="387"/>
      <c r="L123" s="387"/>
      <c r="M123" s="387"/>
      <c r="N123" s="380"/>
      <c r="O123" s="387"/>
      <c r="P123" s="387"/>
      <c r="Q123" s="387"/>
      <c r="R123" s="387"/>
      <c r="S123" s="387"/>
      <c r="T123" s="387"/>
      <c r="U123" s="387"/>
      <c r="V123" s="388"/>
      <c r="W123" s="388"/>
      <c r="X123" s="388"/>
      <c r="Y123" s="389"/>
    </row>
    <row r="124" spans="2:25" ht="26.25" customHeight="1" x14ac:dyDescent="0.25">
      <c r="B124" s="349"/>
      <c r="C124" s="349"/>
      <c r="D124" s="349"/>
      <c r="E124" s="406" t="s">
        <v>477</v>
      </c>
      <c r="F124" s="371"/>
      <c r="G124" s="371"/>
      <c r="H124" s="371"/>
      <c r="I124" s="371"/>
      <c r="J124" s="372"/>
      <c r="K124" s="390"/>
      <c r="L124" s="390"/>
      <c r="M124" s="390"/>
      <c r="N124" s="372"/>
      <c r="O124" s="390"/>
      <c r="P124" s="390"/>
      <c r="Q124" s="390"/>
      <c r="R124" s="390"/>
      <c r="S124" s="390"/>
      <c r="T124" s="390"/>
      <c r="U124" s="390"/>
      <c r="V124" s="391"/>
      <c r="W124" s="391"/>
      <c r="X124" s="391"/>
      <c r="Y124" s="392"/>
    </row>
    <row r="125" spans="2:25" ht="26.25" customHeight="1" thickBot="1" x14ac:dyDescent="0.3">
      <c r="B125" s="356"/>
      <c r="C125" s="356"/>
      <c r="D125" s="356"/>
      <c r="E125" s="408" t="s">
        <v>478</v>
      </c>
      <c r="F125" s="383"/>
      <c r="G125" s="383"/>
      <c r="H125" s="383"/>
      <c r="I125" s="383"/>
      <c r="J125" s="384"/>
      <c r="K125" s="393"/>
      <c r="L125" s="393"/>
      <c r="M125" s="393"/>
      <c r="N125" s="384"/>
      <c r="O125" s="393"/>
      <c r="P125" s="393"/>
      <c r="Q125" s="393"/>
      <c r="R125" s="393"/>
      <c r="S125" s="393"/>
      <c r="T125" s="393"/>
      <c r="U125" s="393"/>
      <c r="V125" s="394"/>
      <c r="W125" s="394"/>
      <c r="X125" s="394"/>
      <c r="Y125" s="438"/>
    </row>
    <row r="126" spans="2:25" ht="26.25" customHeight="1" x14ac:dyDescent="0.25">
      <c r="B126" s="348"/>
      <c r="C126" s="348"/>
      <c r="D126" s="348"/>
      <c r="E126" s="410" t="s">
        <v>479</v>
      </c>
      <c r="F126" s="367"/>
      <c r="G126" s="367"/>
      <c r="H126" s="367"/>
      <c r="I126" s="367"/>
      <c r="J126" s="368"/>
      <c r="K126" s="396"/>
      <c r="L126" s="396"/>
      <c r="M126" s="396"/>
      <c r="N126" s="368"/>
      <c r="O126" s="396"/>
      <c r="P126" s="396"/>
      <c r="Q126" s="396"/>
      <c r="R126" s="396"/>
      <c r="S126" s="396"/>
      <c r="T126" s="396"/>
      <c r="U126" s="396"/>
      <c r="V126" s="397"/>
      <c r="W126" s="397"/>
      <c r="X126" s="397"/>
      <c r="Y126" s="434"/>
    </row>
    <row r="127" spans="2:25" ht="26.25" customHeight="1" x14ac:dyDescent="0.25">
      <c r="B127" s="349"/>
      <c r="C127" s="349"/>
      <c r="D127" s="349"/>
      <c r="E127" s="406" t="s">
        <v>480</v>
      </c>
      <c r="F127" s="371"/>
      <c r="G127" s="371"/>
      <c r="H127" s="371"/>
      <c r="I127" s="371"/>
      <c r="J127" s="372"/>
      <c r="K127" s="390"/>
      <c r="L127" s="390"/>
      <c r="M127" s="390"/>
      <c r="N127" s="372"/>
      <c r="O127" s="390"/>
      <c r="P127" s="390"/>
      <c r="Q127" s="390"/>
      <c r="R127" s="390"/>
      <c r="S127" s="390"/>
      <c r="T127" s="390"/>
      <c r="U127" s="390"/>
      <c r="V127" s="391"/>
      <c r="W127" s="391"/>
      <c r="X127" s="391"/>
      <c r="Y127" s="392"/>
    </row>
    <row r="128" spans="2:25" ht="26.25" customHeight="1" thickBot="1" x14ac:dyDescent="0.3">
      <c r="B128" s="342"/>
      <c r="C128" s="342"/>
      <c r="D128" s="342"/>
      <c r="E128" s="415" t="s">
        <v>481</v>
      </c>
      <c r="F128" s="375"/>
      <c r="G128" s="375"/>
      <c r="H128" s="375"/>
      <c r="I128" s="375"/>
      <c r="J128" s="376"/>
      <c r="K128" s="435"/>
      <c r="L128" s="435"/>
      <c r="M128" s="435"/>
      <c r="N128" s="376"/>
      <c r="O128" s="435"/>
      <c r="P128" s="435"/>
      <c r="Q128" s="435"/>
      <c r="R128" s="435"/>
      <c r="S128" s="435"/>
      <c r="T128" s="435"/>
      <c r="U128" s="435"/>
      <c r="V128" s="436"/>
      <c r="W128" s="436"/>
      <c r="X128" s="436"/>
      <c r="Y128" s="437"/>
    </row>
    <row r="129" spans="2:25" ht="26.25" customHeight="1" x14ac:dyDescent="0.25">
      <c r="B129" s="350"/>
      <c r="C129" s="350"/>
      <c r="D129" s="350"/>
      <c r="E129" s="403" t="s">
        <v>482</v>
      </c>
      <c r="F129" s="379"/>
      <c r="G129" s="379"/>
      <c r="H129" s="379"/>
      <c r="I129" s="379"/>
      <c r="J129" s="380"/>
      <c r="K129" s="387"/>
      <c r="L129" s="387"/>
      <c r="M129" s="387"/>
      <c r="N129" s="380"/>
      <c r="O129" s="387"/>
      <c r="P129" s="387"/>
      <c r="Q129" s="387"/>
      <c r="R129" s="387"/>
      <c r="S129" s="387"/>
      <c r="T129" s="387"/>
      <c r="U129" s="387"/>
      <c r="V129" s="388"/>
      <c r="W129" s="388"/>
      <c r="X129" s="388"/>
      <c r="Y129" s="389"/>
    </row>
    <row r="130" spans="2:25" ht="26.25" customHeight="1" x14ac:dyDescent="0.25">
      <c r="B130" s="349"/>
      <c r="C130" s="349"/>
      <c r="D130" s="349"/>
      <c r="E130" s="406" t="s">
        <v>483</v>
      </c>
      <c r="F130" s="371"/>
      <c r="G130" s="371"/>
      <c r="H130" s="371"/>
      <c r="I130" s="371"/>
      <c r="J130" s="372"/>
      <c r="K130" s="390"/>
      <c r="L130" s="390"/>
      <c r="M130" s="390"/>
      <c r="N130" s="372"/>
      <c r="O130" s="390"/>
      <c r="P130" s="390"/>
      <c r="Q130" s="390"/>
      <c r="R130" s="390"/>
      <c r="S130" s="390"/>
      <c r="T130" s="390"/>
      <c r="U130" s="390"/>
      <c r="V130" s="391"/>
      <c r="W130" s="391"/>
      <c r="X130" s="391"/>
      <c r="Y130" s="392"/>
    </row>
    <row r="131" spans="2:25" ht="26.25" customHeight="1" thickBot="1" x14ac:dyDescent="0.3">
      <c r="B131" s="356"/>
      <c r="C131" s="356"/>
      <c r="D131" s="356"/>
      <c r="E131" s="408" t="s">
        <v>484</v>
      </c>
      <c r="F131" s="383"/>
      <c r="G131" s="383"/>
      <c r="H131" s="383"/>
      <c r="I131" s="383"/>
      <c r="J131" s="393"/>
      <c r="K131" s="393"/>
      <c r="L131" s="393"/>
      <c r="M131" s="393"/>
      <c r="N131" s="393"/>
      <c r="O131" s="393"/>
      <c r="P131" s="393"/>
      <c r="Q131" s="393"/>
      <c r="R131" s="393"/>
      <c r="S131" s="393"/>
      <c r="T131" s="393"/>
      <c r="U131" s="393"/>
      <c r="V131" s="394"/>
      <c r="W131" s="394"/>
      <c r="X131" s="394"/>
      <c r="Y131" s="438"/>
    </row>
    <row r="132" spans="2:25" ht="26.25" customHeight="1" x14ac:dyDescent="0.25">
      <c r="B132" s="348"/>
      <c r="C132" s="348"/>
      <c r="D132" s="348"/>
      <c r="E132" s="330" t="s">
        <v>485</v>
      </c>
      <c r="F132" s="439"/>
      <c r="G132" s="439"/>
      <c r="H132" s="440"/>
      <c r="I132" s="440"/>
      <c r="J132" s="441"/>
      <c r="K132" s="442"/>
      <c r="L132" s="442"/>
      <c r="M132" s="442"/>
      <c r="N132" s="442"/>
      <c r="O132" s="442"/>
      <c r="P132" s="442"/>
      <c r="Q132" s="442"/>
      <c r="R132" s="442"/>
      <c r="S132" s="442"/>
      <c r="T132" s="442"/>
      <c r="U132" s="442"/>
      <c r="V132" s="443"/>
      <c r="W132" s="443"/>
      <c r="X132" s="443"/>
      <c r="Y132" s="444"/>
    </row>
    <row r="133" spans="2:25" ht="26.25" customHeight="1" x14ac:dyDescent="0.25">
      <c r="B133" s="349"/>
      <c r="C133" s="349"/>
      <c r="D133" s="349"/>
      <c r="E133" s="337" t="s">
        <v>486</v>
      </c>
      <c r="F133" s="445"/>
      <c r="G133" s="445"/>
      <c r="H133" s="446"/>
      <c r="I133" s="446"/>
      <c r="J133" s="447"/>
      <c r="K133" s="448"/>
      <c r="L133" s="448"/>
      <c r="M133" s="448"/>
      <c r="N133" s="448"/>
      <c r="O133" s="448"/>
      <c r="P133" s="448"/>
      <c r="Q133" s="448"/>
      <c r="R133" s="448"/>
      <c r="S133" s="448"/>
      <c r="T133" s="448"/>
      <c r="U133" s="448"/>
      <c r="V133" s="449"/>
      <c r="W133" s="449"/>
      <c r="X133" s="449"/>
      <c r="Y133" s="450"/>
    </row>
    <row r="134" spans="2:25" ht="26.25" customHeight="1" thickBot="1" x14ac:dyDescent="0.3">
      <c r="B134" s="342"/>
      <c r="C134" s="342"/>
      <c r="D134" s="342"/>
      <c r="E134" s="343" t="s">
        <v>487</v>
      </c>
      <c r="F134" s="451"/>
      <c r="G134" s="452"/>
      <c r="H134" s="451"/>
      <c r="I134" s="451"/>
      <c r="J134" s="345"/>
      <c r="K134" s="453"/>
      <c r="L134" s="453"/>
      <c r="M134" s="453"/>
      <c r="N134" s="453"/>
      <c r="O134" s="453"/>
      <c r="P134" s="453"/>
      <c r="Q134" s="454"/>
      <c r="R134" s="453"/>
      <c r="S134" s="453"/>
      <c r="T134" s="453"/>
      <c r="U134" s="453"/>
      <c r="V134" s="455"/>
      <c r="W134" s="455"/>
      <c r="X134" s="455"/>
      <c r="Y134" s="456"/>
    </row>
    <row r="135" spans="2:25" ht="26.25" customHeight="1" x14ac:dyDescent="0.25">
      <c r="B135" s="350"/>
      <c r="C135" s="350"/>
      <c r="D135" s="350"/>
      <c r="E135" s="403" t="s">
        <v>488</v>
      </c>
      <c r="F135" s="457"/>
      <c r="G135" s="458"/>
      <c r="H135" s="457"/>
      <c r="I135" s="457"/>
      <c r="J135" s="353"/>
      <c r="K135" s="459"/>
      <c r="L135" s="459"/>
      <c r="M135" s="459"/>
      <c r="N135" s="459"/>
      <c r="O135" s="459"/>
      <c r="P135" s="459"/>
      <c r="Q135" s="460"/>
      <c r="R135" s="459"/>
      <c r="S135" s="459"/>
      <c r="T135" s="459"/>
      <c r="U135" s="459"/>
      <c r="V135" s="461"/>
      <c r="W135" s="461"/>
      <c r="X135" s="461"/>
      <c r="Y135" s="462"/>
    </row>
    <row r="136" spans="2:25" ht="26.25" customHeight="1" x14ac:dyDescent="0.25">
      <c r="B136" s="349"/>
      <c r="C136" s="349"/>
      <c r="D136" s="349"/>
      <c r="E136" s="406" t="s">
        <v>489</v>
      </c>
      <c r="F136" s="446"/>
      <c r="G136" s="445"/>
      <c r="H136" s="446"/>
      <c r="I136" s="446"/>
      <c r="J136" s="338"/>
      <c r="K136" s="448"/>
      <c r="L136" s="448"/>
      <c r="M136" s="448"/>
      <c r="N136" s="448"/>
      <c r="O136" s="448"/>
      <c r="P136" s="448"/>
      <c r="Q136" s="463"/>
      <c r="R136" s="448"/>
      <c r="S136" s="448"/>
      <c r="T136" s="448"/>
      <c r="U136" s="448"/>
      <c r="V136" s="449"/>
      <c r="W136" s="449"/>
      <c r="X136" s="449"/>
      <c r="Y136" s="450"/>
    </row>
    <row r="137" spans="2:25" ht="26.25" customHeight="1" thickBot="1" x14ac:dyDescent="0.3">
      <c r="B137" s="356"/>
      <c r="C137" s="356"/>
      <c r="D137" s="356"/>
      <c r="E137" s="408" t="s">
        <v>490</v>
      </c>
      <c r="F137" s="464"/>
      <c r="G137" s="465"/>
      <c r="H137" s="464"/>
      <c r="I137" s="464"/>
      <c r="J137" s="359"/>
      <c r="K137" s="466"/>
      <c r="L137" s="466"/>
      <c r="M137" s="466"/>
      <c r="N137" s="466"/>
      <c r="O137" s="466"/>
      <c r="P137" s="466"/>
      <c r="Q137" s="467"/>
      <c r="R137" s="466"/>
      <c r="S137" s="466"/>
      <c r="T137" s="466"/>
      <c r="U137" s="466"/>
      <c r="V137" s="468"/>
      <c r="W137" s="468"/>
      <c r="X137" s="468"/>
      <c r="Y137" s="469"/>
    </row>
    <row r="138" spans="2:25" ht="26.25" customHeight="1" x14ac:dyDescent="0.25">
      <c r="B138" s="348"/>
      <c r="C138" s="348"/>
      <c r="D138" s="348"/>
      <c r="E138" s="330" t="s">
        <v>491</v>
      </c>
      <c r="F138" s="440"/>
      <c r="G138" s="439"/>
      <c r="H138" s="440"/>
      <c r="I138" s="440"/>
      <c r="J138" s="332"/>
      <c r="K138" s="442"/>
      <c r="L138" s="442"/>
      <c r="M138" s="442"/>
      <c r="N138" s="442"/>
      <c r="O138" s="442"/>
      <c r="P138" s="442"/>
      <c r="Q138" s="470"/>
      <c r="R138" s="442"/>
      <c r="S138" s="442"/>
      <c r="T138" s="442"/>
      <c r="U138" s="442"/>
      <c r="V138" s="443"/>
      <c r="W138" s="443"/>
      <c r="X138" s="443"/>
      <c r="Y138" s="444"/>
    </row>
    <row r="139" spans="2:25" ht="26.25" customHeight="1" x14ac:dyDescent="0.25">
      <c r="B139" s="349"/>
      <c r="C139" s="349"/>
      <c r="D139" s="349"/>
      <c r="E139" s="337" t="s">
        <v>492</v>
      </c>
      <c r="F139" s="446"/>
      <c r="G139" s="445"/>
      <c r="H139" s="446"/>
      <c r="I139" s="446"/>
      <c r="J139" s="338"/>
      <c r="K139" s="448"/>
      <c r="L139" s="448"/>
      <c r="M139" s="448"/>
      <c r="N139" s="448"/>
      <c r="O139" s="448"/>
      <c r="P139" s="448"/>
      <c r="Q139" s="463"/>
      <c r="R139" s="448"/>
      <c r="S139" s="448"/>
      <c r="T139" s="448"/>
      <c r="U139" s="448"/>
      <c r="V139" s="449"/>
      <c r="W139" s="449"/>
      <c r="X139" s="449"/>
      <c r="Y139" s="450"/>
    </row>
    <row r="140" spans="2:25" ht="26.25" customHeight="1" thickBot="1" x14ac:dyDescent="0.3">
      <c r="B140" s="342"/>
      <c r="C140" s="342"/>
      <c r="D140" s="342"/>
      <c r="E140" s="343" t="s">
        <v>493</v>
      </c>
      <c r="F140" s="451"/>
      <c r="G140" s="452"/>
      <c r="H140" s="451"/>
      <c r="I140" s="451"/>
      <c r="J140" s="345"/>
      <c r="K140" s="453"/>
      <c r="L140" s="453"/>
      <c r="M140" s="453"/>
      <c r="N140" s="453"/>
      <c r="O140" s="453"/>
      <c r="P140" s="453"/>
      <c r="Q140" s="454"/>
      <c r="R140" s="453"/>
      <c r="S140" s="453"/>
      <c r="T140" s="453"/>
      <c r="U140" s="453"/>
      <c r="V140" s="455"/>
      <c r="W140" s="455"/>
      <c r="X140" s="455"/>
      <c r="Y140" s="456"/>
    </row>
    <row r="141" spans="2:25" ht="26.25" customHeight="1" x14ac:dyDescent="0.25">
      <c r="B141" s="350"/>
      <c r="C141" s="350"/>
      <c r="D141" s="350"/>
      <c r="E141" s="403" t="s">
        <v>494</v>
      </c>
      <c r="F141" s="457"/>
      <c r="G141" s="458"/>
      <c r="H141" s="457"/>
      <c r="I141" s="457"/>
      <c r="J141" s="353"/>
      <c r="K141" s="459"/>
      <c r="L141" s="459"/>
      <c r="M141" s="459"/>
      <c r="N141" s="459"/>
      <c r="O141" s="459"/>
      <c r="P141" s="459"/>
      <c r="Q141" s="460"/>
      <c r="R141" s="459"/>
      <c r="S141" s="459"/>
      <c r="T141" s="459"/>
      <c r="U141" s="459"/>
      <c r="V141" s="461"/>
      <c r="W141" s="461"/>
      <c r="X141" s="461"/>
      <c r="Y141" s="462"/>
    </row>
    <row r="142" spans="2:25" ht="26.25" customHeight="1" x14ac:dyDescent="0.25">
      <c r="B142" s="349"/>
      <c r="C142" s="349"/>
      <c r="D142" s="349"/>
      <c r="E142" s="406" t="s">
        <v>495</v>
      </c>
      <c r="F142" s="446"/>
      <c r="G142" s="445"/>
      <c r="H142" s="446"/>
      <c r="I142" s="446"/>
      <c r="J142" s="338"/>
      <c r="K142" s="448"/>
      <c r="L142" s="448"/>
      <c r="M142" s="448"/>
      <c r="N142" s="448"/>
      <c r="O142" s="448"/>
      <c r="P142" s="448"/>
      <c r="Q142" s="463"/>
      <c r="R142" s="448"/>
      <c r="S142" s="448"/>
      <c r="T142" s="448"/>
      <c r="U142" s="448"/>
      <c r="V142" s="449"/>
      <c r="W142" s="449"/>
      <c r="X142" s="449"/>
      <c r="Y142" s="450"/>
    </row>
    <row r="143" spans="2:25" ht="26.25" customHeight="1" thickBot="1" x14ac:dyDescent="0.3">
      <c r="B143" s="356"/>
      <c r="C143" s="356"/>
      <c r="D143" s="356"/>
      <c r="E143" s="408" t="s">
        <v>496</v>
      </c>
      <c r="F143" s="464"/>
      <c r="G143" s="465"/>
      <c r="H143" s="464"/>
      <c r="I143" s="464"/>
      <c r="J143" s="359"/>
      <c r="K143" s="466"/>
      <c r="L143" s="466"/>
      <c r="M143" s="466"/>
      <c r="N143" s="466"/>
      <c r="O143" s="466"/>
      <c r="P143" s="466"/>
      <c r="Q143" s="467"/>
      <c r="R143" s="466"/>
      <c r="S143" s="466"/>
      <c r="T143" s="466"/>
      <c r="U143" s="466"/>
      <c r="V143" s="468"/>
      <c r="W143" s="468"/>
      <c r="X143" s="468"/>
      <c r="Y143" s="469"/>
    </row>
    <row r="144" spans="2:25" ht="26.25" customHeight="1" x14ac:dyDescent="0.25">
      <c r="B144" s="348"/>
      <c r="C144" s="348"/>
      <c r="D144" s="348"/>
      <c r="E144" s="410" t="s">
        <v>497</v>
      </c>
      <c r="F144" s="440"/>
      <c r="G144" s="439"/>
      <c r="H144" s="440"/>
      <c r="I144" s="440"/>
      <c r="J144" s="332"/>
      <c r="K144" s="442"/>
      <c r="L144" s="442"/>
      <c r="M144" s="442"/>
      <c r="N144" s="442"/>
      <c r="O144" s="442"/>
      <c r="P144" s="442"/>
      <c r="Q144" s="470"/>
      <c r="R144" s="442"/>
      <c r="S144" s="442"/>
      <c r="T144" s="442"/>
      <c r="U144" s="442"/>
      <c r="V144" s="443"/>
      <c r="W144" s="443"/>
      <c r="X144" s="443"/>
      <c r="Y144" s="444"/>
    </row>
    <row r="145" spans="2:25" ht="26.25" customHeight="1" x14ac:dyDescent="0.25">
      <c r="B145" s="349"/>
      <c r="C145" s="349"/>
      <c r="D145" s="349"/>
      <c r="E145" s="406" t="s">
        <v>498</v>
      </c>
      <c r="F145" s="446"/>
      <c r="G145" s="445"/>
      <c r="H145" s="446"/>
      <c r="I145" s="446"/>
      <c r="J145" s="338"/>
      <c r="K145" s="448"/>
      <c r="L145" s="448"/>
      <c r="M145" s="448"/>
      <c r="N145" s="448"/>
      <c r="O145" s="448"/>
      <c r="P145" s="448"/>
      <c r="Q145" s="463"/>
      <c r="R145" s="448"/>
      <c r="S145" s="448"/>
      <c r="T145" s="448"/>
      <c r="U145" s="448"/>
      <c r="V145" s="449"/>
      <c r="W145" s="449"/>
      <c r="X145" s="449"/>
      <c r="Y145" s="450"/>
    </row>
    <row r="146" spans="2:25" ht="26.25" customHeight="1" thickBot="1" x14ac:dyDescent="0.3">
      <c r="B146" s="342"/>
      <c r="C146" s="342"/>
      <c r="D146" s="342"/>
      <c r="E146" s="415" t="s">
        <v>499</v>
      </c>
      <c r="F146" s="451"/>
      <c r="G146" s="452"/>
      <c r="H146" s="451"/>
      <c r="I146" s="451"/>
      <c r="J146" s="345"/>
      <c r="K146" s="453"/>
      <c r="L146" s="453"/>
      <c r="M146" s="453"/>
      <c r="N146" s="453"/>
      <c r="O146" s="453"/>
      <c r="P146" s="453"/>
      <c r="Q146" s="454"/>
      <c r="R146" s="453"/>
      <c r="S146" s="453"/>
      <c r="T146" s="453"/>
      <c r="U146" s="453"/>
      <c r="V146" s="455"/>
      <c r="W146" s="455"/>
      <c r="X146" s="455"/>
      <c r="Y146" s="456"/>
    </row>
    <row r="147" spans="2:25" ht="26.25" customHeight="1" x14ac:dyDescent="0.25">
      <c r="B147" s="350"/>
      <c r="C147" s="350"/>
      <c r="D147" s="350"/>
      <c r="E147" s="403" t="s">
        <v>500</v>
      </c>
      <c r="F147" s="457"/>
      <c r="G147" s="458"/>
      <c r="H147" s="457"/>
      <c r="I147" s="457"/>
      <c r="J147" s="353"/>
      <c r="K147" s="459"/>
      <c r="L147" s="459"/>
      <c r="M147" s="459"/>
      <c r="N147" s="459"/>
      <c r="O147" s="459"/>
      <c r="P147" s="459"/>
      <c r="Q147" s="460"/>
      <c r="R147" s="459"/>
      <c r="S147" s="459"/>
      <c r="T147" s="459"/>
      <c r="U147" s="459"/>
      <c r="V147" s="461"/>
      <c r="W147" s="461"/>
      <c r="X147" s="461"/>
      <c r="Y147" s="462"/>
    </row>
    <row r="148" spans="2:25" ht="26.25" customHeight="1" x14ac:dyDescent="0.25">
      <c r="B148" s="349"/>
      <c r="C148" s="349"/>
      <c r="D148" s="349"/>
      <c r="E148" s="406" t="s">
        <v>501</v>
      </c>
      <c r="F148" s="446"/>
      <c r="G148" s="445"/>
      <c r="H148" s="446"/>
      <c r="I148" s="446"/>
      <c r="J148" s="338"/>
      <c r="K148" s="448"/>
      <c r="L148" s="448"/>
      <c r="M148" s="448"/>
      <c r="N148" s="448"/>
      <c r="O148" s="448"/>
      <c r="P148" s="448"/>
      <c r="Q148" s="463"/>
      <c r="R148" s="448"/>
      <c r="S148" s="448"/>
      <c r="T148" s="448"/>
      <c r="U148" s="448"/>
      <c r="V148" s="449"/>
      <c r="W148" s="449"/>
      <c r="X148" s="449"/>
      <c r="Y148" s="450"/>
    </row>
    <row r="149" spans="2:25" ht="26.25" customHeight="1" thickBot="1" x14ac:dyDescent="0.3">
      <c r="B149" s="356"/>
      <c r="C149" s="356"/>
      <c r="D149" s="356"/>
      <c r="E149" s="408" t="s">
        <v>502</v>
      </c>
      <c r="F149" s="464"/>
      <c r="G149" s="465"/>
      <c r="H149" s="464"/>
      <c r="I149" s="464"/>
      <c r="J149" s="359"/>
      <c r="K149" s="466"/>
      <c r="L149" s="466"/>
      <c r="M149" s="466"/>
      <c r="N149" s="466"/>
      <c r="O149" s="466"/>
      <c r="P149" s="466"/>
      <c r="Q149" s="467"/>
      <c r="R149" s="466"/>
      <c r="S149" s="466"/>
      <c r="T149" s="466"/>
      <c r="U149" s="466"/>
      <c r="V149" s="468"/>
      <c r="W149" s="468"/>
      <c r="X149" s="468"/>
      <c r="Y149" s="469"/>
    </row>
    <row r="150" spans="2:25" ht="26.25" customHeight="1" x14ac:dyDescent="0.25">
      <c r="B150" s="348"/>
      <c r="C150" s="348"/>
      <c r="D150" s="348"/>
      <c r="E150" s="410" t="s">
        <v>503</v>
      </c>
      <c r="F150" s="331"/>
      <c r="G150" s="331"/>
      <c r="H150" s="331"/>
      <c r="I150" s="331"/>
      <c r="J150" s="332"/>
      <c r="K150" s="332"/>
      <c r="L150" s="332"/>
      <c r="M150" s="332"/>
      <c r="N150" s="332"/>
      <c r="O150" s="332"/>
      <c r="P150" s="332"/>
      <c r="Q150" s="332"/>
      <c r="R150" s="332"/>
      <c r="S150" s="332"/>
      <c r="T150" s="332"/>
      <c r="U150" s="332"/>
      <c r="V150" s="333"/>
      <c r="W150" s="333"/>
      <c r="X150" s="333"/>
      <c r="Y150" s="334"/>
    </row>
    <row r="151" spans="2:25" ht="26.25" customHeight="1" x14ac:dyDescent="0.25">
      <c r="B151" s="349"/>
      <c r="C151" s="349"/>
      <c r="D151" s="349"/>
      <c r="E151" s="406" t="s">
        <v>504</v>
      </c>
      <c r="F151" s="173"/>
      <c r="G151" s="173"/>
      <c r="H151" s="173"/>
      <c r="I151" s="173"/>
      <c r="J151" s="338"/>
      <c r="K151" s="338"/>
      <c r="L151" s="338"/>
      <c r="M151" s="338"/>
      <c r="N151" s="338"/>
      <c r="O151" s="338"/>
      <c r="P151" s="338"/>
      <c r="Q151" s="338"/>
      <c r="R151" s="338"/>
      <c r="S151" s="338"/>
      <c r="T151" s="338"/>
      <c r="U151" s="338"/>
      <c r="V151" s="339"/>
      <c r="W151" s="339"/>
      <c r="X151" s="339"/>
      <c r="Y151" s="340"/>
    </row>
    <row r="152" spans="2:25" ht="26.25" customHeight="1" thickBot="1" x14ac:dyDescent="0.3">
      <c r="B152" s="342"/>
      <c r="C152" s="342"/>
      <c r="D152" s="342"/>
      <c r="E152" s="415" t="s">
        <v>505</v>
      </c>
      <c r="F152" s="344"/>
      <c r="G152" s="344"/>
      <c r="H152" s="344"/>
      <c r="I152" s="344"/>
      <c r="J152" s="345"/>
      <c r="K152" s="345"/>
      <c r="L152" s="345"/>
      <c r="M152" s="345"/>
      <c r="N152" s="345"/>
      <c r="O152" s="345"/>
      <c r="P152" s="345"/>
      <c r="Q152" s="345"/>
      <c r="R152" s="345"/>
      <c r="S152" s="345"/>
      <c r="T152" s="345"/>
      <c r="U152" s="345"/>
      <c r="V152" s="346"/>
      <c r="W152" s="346"/>
      <c r="X152" s="346"/>
      <c r="Y152" s="347"/>
    </row>
    <row r="153" spans="2:25" ht="26.25" customHeight="1" x14ac:dyDescent="0.25">
      <c r="B153" s="350"/>
      <c r="C153" s="350"/>
      <c r="D153" s="350"/>
      <c r="E153" s="403" t="s">
        <v>506</v>
      </c>
      <c r="F153" s="352"/>
      <c r="G153" s="352"/>
      <c r="H153" s="352"/>
      <c r="I153" s="352"/>
      <c r="J153" s="353"/>
      <c r="K153" s="353"/>
      <c r="L153" s="353"/>
      <c r="M153" s="353"/>
      <c r="N153" s="353"/>
      <c r="O153" s="353"/>
      <c r="P153" s="353"/>
      <c r="Q153" s="353"/>
      <c r="R153" s="353"/>
      <c r="S153" s="353"/>
      <c r="T153" s="353"/>
      <c r="U153" s="353"/>
      <c r="V153" s="354"/>
      <c r="W153" s="354"/>
      <c r="X153" s="354"/>
      <c r="Y153" s="355"/>
    </row>
    <row r="154" spans="2:25" ht="26.25" customHeight="1" x14ac:dyDescent="0.25">
      <c r="B154" s="349"/>
      <c r="C154" s="349"/>
      <c r="D154" s="349"/>
      <c r="E154" s="406" t="s">
        <v>507</v>
      </c>
      <c r="F154" s="173"/>
      <c r="G154" s="173"/>
      <c r="H154" s="173"/>
      <c r="I154" s="173"/>
      <c r="J154" s="338"/>
      <c r="K154" s="338"/>
      <c r="L154" s="338"/>
      <c r="M154" s="338"/>
      <c r="N154" s="338"/>
      <c r="O154" s="338"/>
      <c r="P154" s="338"/>
      <c r="Q154" s="338"/>
      <c r="R154" s="338"/>
      <c r="S154" s="338"/>
      <c r="T154" s="338"/>
      <c r="U154" s="338"/>
      <c r="V154" s="339"/>
      <c r="W154" s="339"/>
      <c r="X154" s="339"/>
      <c r="Y154" s="340"/>
    </row>
    <row r="155" spans="2:25" ht="26.25" customHeight="1" thickBot="1" x14ac:dyDescent="0.3">
      <c r="B155" s="356"/>
      <c r="C155" s="356"/>
      <c r="D155" s="356"/>
      <c r="E155" s="408" t="s">
        <v>508</v>
      </c>
      <c r="F155" s="358"/>
      <c r="G155" s="358"/>
      <c r="H155" s="358"/>
      <c r="I155" s="358"/>
      <c r="J155" s="359"/>
      <c r="K155" s="359"/>
      <c r="L155" s="359"/>
      <c r="M155" s="359"/>
      <c r="N155" s="359"/>
      <c r="O155" s="359"/>
      <c r="P155" s="359"/>
      <c r="Q155" s="359"/>
      <c r="R155" s="359"/>
      <c r="S155" s="359"/>
      <c r="T155" s="359"/>
      <c r="U155" s="359"/>
      <c r="V155" s="360"/>
      <c r="W155" s="360"/>
      <c r="X155" s="360"/>
      <c r="Y155" s="361"/>
    </row>
    <row r="156" spans="2:25" ht="26.25" customHeight="1" x14ac:dyDescent="0.25">
      <c r="B156" s="348"/>
      <c r="C156" s="348"/>
      <c r="D156" s="348"/>
      <c r="E156" s="330" t="s">
        <v>509</v>
      </c>
      <c r="F156" s="331"/>
      <c r="G156" s="331"/>
      <c r="H156" s="331"/>
      <c r="I156" s="331"/>
      <c r="J156" s="332"/>
      <c r="K156" s="332"/>
      <c r="L156" s="332"/>
      <c r="M156" s="332"/>
      <c r="N156" s="332"/>
      <c r="O156" s="332"/>
      <c r="P156" s="332"/>
      <c r="Q156" s="332"/>
      <c r="R156" s="332"/>
      <c r="S156" s="332"/>
      <c r="T156" s="332"/>
      <c r="U156" s="332"/>
      <c r="V156" s="333"/>
      <c r="W156" s="333"/>
      <c r="X156" s="333"/>
      <c r="Y156" s="334"/>
    </row>
    <row r="157" spans="2:25" ht="26.25" customHeight="1" x14ac:dyDescent="0.25">
      <c r="B157" s="349"/>
      <c r="C157" s="349"/>
      <c r="D157" s="349"/>
      <c r="E157" s="337" t="s">
        <v>510</v>
      </c>
      <c r="F157" s="173"/>
      <c r="G157" s="173"/>
      <c r="H157" s="173"/>
      <c r="I157" s="173"/>
      <c r="J157" s="338"/>
      <c r="K157" s="338"/>
      <c r="L157" s="338"/>
      <c r="M157" s="338"/>
      <c r="N157" s="338"/>
      <c r="O157" s="338"/>
      <c r="P157" s="338"/>
      <c r="Q157" s="338"/>
      <c r="R157" s="338"/>
      <c r="S157" s="338"/>
      <c r="T157" s="338"/>
      <c r="U157" s="338"/>
      <c r="V157" s="339"/>
      <c r="W157" s="339"/>
      <c r="X157" s="339"/>
      <c r="Y157" s="340"/>
    </row>
    <row r="158" spans="2:25" ht="26.25" customHeight="1" thickBot="1" x14ac:dyDescent="0.3">
      <c r="B158" s="342"/>
      <c r="C158" s="342"/>
      <c r="D158" s="342"/>
      <c r="E158" s="343" t="s">
        <v>511</v>
      </c>
      <c r="F158" s="344"/>
      <c r="G158" s="344"/>
      <c r="H158" s="344"/>
      <c r="I158" s="344"/>
      <c r="J158" s="345"/>
      <c r="K158" s="345"/>
      <c r="L158" s="345"/>
      <c r="M158" s="345"/>
      <c r="N158" s="345"/>
      <c r="O158" s="345"/>
      <c r="P158" s="345"/>
      <c r="Q158" s="345"/>
      <c r="R158" s="345"/>
      <c r="S158" s="345"/>
      <c r="T158" s="345"/>
      <c r="U158" s="345"/>
      <c r="V158" s="346"/>
      <c r="W158" s="346"/>
      <c r="X158" s="346"/>
      <c r="Y158" s="347"/>
    </row>
    <row r="159" spans="2:25" ht="26.25" customHeight="1" x14ac:dyDescent="0.25">
      <c r="B159" s="350"/>
      <c r="C159" s="350"/>
      <c r="D159" s="350"/>
      <c r="E159" s="351" t="s">
        <v>512</v>
      </c>
      <c r="F159" s="352"/>
      <c r="G159" s="352"/>
      <c r="H159" s="352"/>
      <c r="I159" s="352"/>
      <c r="J159" s="353"/>
      <c r="K159" s="353"/>
      <c r="L159" s="353"/>
      <c r="M159" s="353"/>
      <c r="N159" s="353"/>
      <c r="O159" s="353"/>
      <c r="P159" s="353"/>
      <c r="Q159" s="353"/>
      <c r="R159" s="353"/>
      <c r="S159" s="353"/>
      <c r="T159" s="353"/>
      <c r="U159" s="353"/>
      <c r="V159" s="354"/>
      <c r="W159" s="354"/>
      <c r="X159" s="354"/>
      <c r="Y159" s="355"/>
    </row>
    <row r="160" spans="2:25" ht="26.25" customHeight="1" x14ac:dyDescent="0.25">
      <c r="B160" s="349"/>
      <c r="C160" s="349"/>
      <c r="D160" s="349"/>
      <c r="E160" s="337" t="s">
        <v>513</v>
      </c>
      <c r="F160" s="173"/>
      <c r="G160" s="173"/>
      <c r="H160" s="173"/>
      <c r="I160" s="173"/>
      <c r="J160" s="338"/>
      <c r="K160" s="338"/>
      <c r="L160" s="338"/>
      <c r="M160" s="338"/>
      <c r="N160" s="338"/>
      <c r="O160" s="338"/>
      <c r="P160" s="338"/>
      <c r="Q160" s="338"/>
      <c r="R160" s="338"/>
      <c r="S160" s="338"/>
      <c r="T160" s="338"/>
      <c r="U160" s="338"/>
      <c r="V160" s="339"/>
      <c r="W160" s="339"/>
      <c r="X160" s="339"/>
      <c r="Y160" s="340"/>
    </row>
    <row r="161" spans="2:25" ht="26.25" customHeight="1" thickBot="1" x14ac:dyDescent="0.3">
      <c r="B161" s="356"/>
      <c r="C161" s="356"/>
      <c r="D161" s="356"/>
      <c r="E161" s="357" t="s">
        <v>514</v>
      </c>
      <c r="F161" s="358"/>
      <c r="G161" s="358"/>
      <c r="H161" s="358"/>
      <c r="I161" s="358"/>
      <c r="J161" s="359"/>
      <c r="K161" s="359"/>
      <c r="L161" s="359"/>
      <c r="M161" s="359"/>
      <c r="N161" s="359"/>
      <c r="O161" s="359"/>
      <c r="P161" s="359"/>
      <c r="Q161" s="359"/>
      <c r="R161" s="359"/>
      <c r="S161" s="359"/>
      <c r="T161" s="359"/>
      <c r="U161" s="359"/>
      <c r="V161" s="360"/>
      <c r="W161" s="360"/>
      <c r="X161" s="360"/>
      <c r="Y161" s="361"/>
    </row>
    <row r="162" spans="2:25" ht="26.25" customHeight="1" x14ac:dyDescent="0.25">
      <c r="B162" s="348"/>
      <c r="C162" s="348"/>
      <c r="D162" s="348"/>
      <c r="E162" s="330" t="s">
        <v>515</v>
      </c>
      <c r="F162" s="331"/>
      <c r="G162" s="331"/>
      <c r="H162" s="331"/>
      <c r="I162" s="331"/>
      <c r="J162" s="332"/>
      <c r="K162" s="332"/>
      <c r="L162" s="332"/>
      <c r="M162" s="332"/>
      <c r="N162" s="332"/>
      <c r="O162" s="332"/>
      <c r="P162" s="332"/>
      <c r="Q162" s="332"/>
      <c r="R162" s="332"/>
      <c r="S162" s="332"/>
      <c r="T162" s="332"/>
      <c r="U162" s="332"/>
      <c r="V162" s="333"/>
      <c r="W162" s="333"/>
      <c r="X162" s="333"/>
      <c r="Y162" s="334"/>
    </row>
    <row r="163" spans="2:25" ht="26.25" customHeight="1" x14ac:dyDescent="0.25">
      <c r="B163" s="349"/>
      <c r="C163" s="349"/>
      <c r="D163" s="349"/>
      <c r="E163" s="337" t="s">
        <v>516</v>
      </c>
      <c r="F163" s="173"/>
      <c r="G163" s="173"/>
      <c r="H163" s="173"/>
      <c r="I163" s="173"/>
      <c r="J163" s="338"/>
      <c r="K163" s="338"/>
      <c r="L163" s="338"/>
      <c r="M163" s="338"/>
      <c r="N163" s="338"/>
      <c r="O163" s="338"/>
      <c r="P163" s="338"/>
      <c r="Q163" s="338"/>
      <c r="R163" s="338"/>
      <c r="S163" s="338"/>
      <c r="T163" s="338"/>
      <c r="U163" s="338"/>
      <c r="V163" s="339"/>
      <c r="W163" s="339"/>
      <c r="X163" s="339"/>
      <c r="Y163" s="340"/>
    </row>
    <row r="164" spans="2:25" ht="26.25" customHeight="1" thickBot="1" x14ac:dyDescent="0.3">
      <c r="B164" s="342"/>
      <c r="C164" s="342"/>
      <c r="D164" s="342"/>
      <c r="E164" s="343" t="s">
        <v>517</v>
      </c>
      <c r="F164" s="344"/>
      <c r="G164" s="344"/>
      <c r="H164" s="344"/>
      <c r="I164" s="344"/>
      <c r="J164" s="345"/>
      <c r="K164" s="345"/>
      <c r="L164" s="345"/>
      <c r="M164" s="345"/>
      <c r="N164" s="345"/>
      <c r="O164" s="345"/>
      <c r="P164" s="345"/>
      <c r="Q164" s="345"/>
      <c r="R164" s="345"/>
      <c r="S164" s="345"/>
      <c r="T164" s="345"/>
      <c r="U164" s="345"/>
      <c r="V164" s="346"/>
      <c r="W164" s="346"/>
      <c r="X164" s="346"/>
      <c r="Y164" s="347"/>
    </row>
    <row r="165" spans="2:25" ht="26.25" customHeight="1" x14ac:dyDescent="0.25">
      <c r="B165" s="350"/>
      <c r="C165" s="350"/>
      <c r="D165" s="350"/>
      <c r="E165" s="351" t="s">
        <v>518</v>
      </c>
      <c r="F165" s="352"/>
      <c r="G165" s="362"/>
      <c r="H165" s="352"/>
      <c r="I165" s="352"/>
      <c r="J165" s="353"/>
      <c r="K165" s="353"/>
      <c r="L165" s="353"/>
      <c r="M165" s="353"/>
      <c r="N165" s="353"/>
      <c r="O165" s="353"/>
      <c r="P165" s="353"/>
      <c r="Q165" s="353"/>
      <c r="R165" s="353"/>
      <c r="S165" s="353"/>
      <c r="T165" s="353"/>
      <c r="U165" s="353"/>
      <c r="V165" s="354"/>
      <c r="W165" s="354"/>
      <c r="X165" s="354"/>
      <c r="Y165" s="355"/>
    </row>
    <row r="166" spans="2:25" ht="26.25" customHeight="1" x14ac:dyDescent="0.25">
      <c r="B166" s="349"/>
      <c r="C166" s="349"/>
      <c r="D166" s="349"/>
      <c r="E166" s="337" t="s">
        <v>519</v>
      </c>
      <c r="F166" s="173"/>
      <c r="G166" s="363"/>
      <c r="H166" s="173"/>
      <c r="I166" s="173"/>
      <c r="J166" s="338"/>
      <c r="K166" s="338"/>
      <c r="L166" s="338"/>
      <c r="M166" s="338"/>
      <c r="N166" s="338"/>
      <c r="O166" s="338"/>
      <c r="P166" s="338"/>
      <c r="Q166" s="338"/>
      <c r="R166" s="338"/>
      <c r="S166" s="338"/>
      <c r="T166" s="338"/>
      <c r="U166" s="338"/>
      <c r="V166" s="339"/>
      <c r="W166" s="339"/>
      <c r="X166" s="339"/>
      <c r="Y166" s="340"/>
    </row>
    <row r="167" spans="2:25" ht="26.25" customHeight="1" thickBot="1" x14ac:dyDescent="0.3">
      <c r="B167" s="356"/>
      <c r="C167" s="356"/>
      <c r="D167" s="356"/>
      <c r="E167" s="357" t="s">
        <v>520</v>
      </c>
      <c r="F167" s="358"/>
      <c r="G167" s="364"/>
      <c r="H167" s="358"/>
      <c r="I167" s="358"/>
      <c r="J167" s="359"/>
      <c r="K167" s="359"/>
      <c r="L167" s="359"/>
      <c r="M167" s="359"/>
      <c r="N167" s="359"/>
      <c r="O167" s="359"/>
      <c r="P167" s="359"/>
      <c r="Q167" s="359"/>
      <c r="R167" s="359"/>
      <c r="S167" s="359"/>
      <c r="T167" s="359"/>
      <c r="U167" s="359"/>
      <c r="V167" s="360"/>
      <c r="W167" s="360"/>
      <c r="X167" s="360"/>
      <c r="Y167" s="361"/>
    </row>
    <row r="168" spans="2:25" ht="26.25" customHeight="1" x14ac:dyDescent="0.25">
      <c r="B168" s="348"/>
      <c r="C168" s="348"/>
      <c r="D168" s="348"/>
      <c r="E168" s="330" t="s">
        <v>521</v>
      </c>
      <c r="F168" s="331"/>
      <c r="G168" s="365"/>
      <c r="H168" s="331"/>
      <c r="I168" s="331"/>
      <c r="J168" s="332"/>
      <c r="K168" s="332"/>
      <c r="L168" s="332"/>
      <c r="M168" s="332"/>
      <c r="N168" s="332"/>
      <c r="O168" s="332"/>
      <c r="P168" s="332"/>
      <c r="Q168" s="332"/>
      <c r="R168" s="332"/>
      <c r="S168" s="332"/>
      <c r="T168" s="332"/>
      <c r="U168" s="332"/>
      <c r="V168" s="333"/>
      <c r="W168" s="333"/>
      <c r="X168" s="333"/>
      <c r="Y168" s="334"/>
    </row>
    <row r="169" spans="2:25" ht="26.25" customHeight="1" x14ac:dyDescent="0.25">
      <c r="B169" s="349"/>
      <c r="C169" s="349"/>
      <c r="D169" s="349"/>
      <c r="E169" s="337" t="s">
        <v>522</v>
      </c>
      <c r="F169" s="173"/>
      <c r="G169" s="363"/>
      <c r="H169" s="173"/>
      <c r="I169" s="173"/>
      <c r="J169" s="338"/>
      <c r="K169" s="338"/>
      <c r="L169" s="338"/>
      <c r="M169" s="338"/>
      <c r="N169" s="338"/>
      <c r="O169" s="338"/>
      <c r="P169" s="338"/>
      <c r="Q169" s="338"/>
      <c r="R169" s="338"/>
      <c r="S169" s="338"/>
      <c r="T169" s="338"/>
      <c r="U169" s="338"/>
      <c r="V169" s="339"/>
      <c r="W169" s="339"/>
      <c r="X169" s="339"/>
      <c r="Y169" s="340"/>
    </row>
    <row r="170" spans="2:25" ht="26.25" customHeight="1" thickBot="1" x14ac:dyDescent="0.3">
      <c r="B170" s="342"/>
      <c r="C170" s="342"/>
      <c r="D170" s="342"/>
      <c r="E170" s="343" t="s">
        <v>523</v>
      </c>
      <c r="F170" s="344"/>
      <c r="G170" s="366"/>
      <c r="H170" s="344"/>
      <c r="I170" s="344"/>
      <c r="J170" s="345"/>
      <c r="K170" s="345"/>
      <c r="L170" s="345"/>
      <c r="M170" s="345"/>
      <c r="N170" s="345"/>
      <c r="O170" s="345"/>
      <c r="P170" s="345"/>
      <c r="Q170" s="345"/>
      <c r="R170" s="345"/>
      <c r="S170" s="345"/>
      <c r="T170" s="345"/>
      <c r="U170" s="345"/>
      <c r="V170" s="346"/>
      <c r="W170" s="346"/>
      <c r="X170" s="346"/>
      <c r="Y170" s="347"/>
    </row>
    <row r="171" spans="2:25" ht="26.25" customHeight="1" x14ac:dyDescent="0.25">
      <c r="B171" s="350"/>
      <c r="C171" s="350"/>
      <c r="D171" s="350"/>
      <c r="E171" s="351" t="s">
        <v>524</v>
      </c>
      <c r="F171" s="352"/>
      <c r="G171" s="362"/>
      <c r="H171" s="352"/>
      <c r="I171" s="352"/>
      <c r="J171" s="353"/>
      <c r="K171" s="353"/>
      <c r="L171" s="353"/>
      <c r="M171" s="353"/>
      <c r="N171" s="353"/>
      <c r="O171" s="353"/>
      <c r="P171" s="353"/>
      <c r="Q171" s="353"/>
      <c r="R171" s="353"/>
      <c r="S171" s="353"/>
      <c r="T171" s="353"/>
      <c r="U171" s="353"/>
      <c r="V171" s="354"/>
      <c r="W171" s="354"/>
      <c r="X171" s="354"/>
      <c r="Y171" s="355"/>
    </row>
    <row r="172" spans="2:25" ht="26.25" customHeight="1" x14ac:dyDescent="0.25">
      <c r="B172" s="349"/>
      <c r="C172" s="349"/>
      <c r="D172" s="349"/>
      <c r="E172" s="337" t="s">
        <v>525</v>
      </c>
      <c r="F172" s="173"/>
      <c r="G172" s="363"/>
      <c r="H172" s="173"/>
      <c r="I172" s="173"/>
      <c r="J172" s="338"/>
      <c r="K172" s="338"/>
      <c r="L172" s="338"/>
      <c r="M172" s="338"/>
      <c r="N172" s="338"/>
      <c r="O172" s="338"/>
      <c r="P172" s="338"/>
      <c r="Q172" s="338"/>
      <c r="R172" s="338"/>
      <c r="S172" s="338"/>
      <c r="T172" s="338"/>
      <c r="U172" s="338"/>
      <c r="V172" s="339"/>
      <c r="W172" s="339"/>
      <c r="X172" s="339"/>
      <c r="Y172" s="340"/>
    </row>
    <row r="173" spans="2:25" ht="26.25" customHeight="1" thickBot="1" x14ac:dyDescent="0.3">
      <c r="B173" s="356"/>
      <c r="C173" s="356"/>
      <c r="D173" s="356"/>
      <c r="E173" s="357" t="s">
        <v>526</v>
      </c>
      <c r="F173" s="358"/>
      <c r="G173" s="364"/>
      <c r="H173" s="358"/>
      <c r="I173" s="358"/>
      <c r="J173" s="359"/>
      <c r="K173" s="359"/>
      <c r="L173" s="359"/>
      <c r="M173" s="359"/>
      <c r="N173" s="359"/>
      <c r="O173" s="359"/>
      <c r="P173" s="359"/>
      <c r="Q173" s="359"/>
      <c r="R173" s="359"/>
      <c r="S173" s="359"/>
      <c r="T173" s="359"/>
      <c r="U173" s="359"/>
      <c r="V173" s="360"/>
      <c r="W173" s="360"/>
      <c r="X173" s="360"/>
      <c r="Y173" s="361"/>
    </row>
    <row r="174" spans="2:25" ht="26.25" customHeight="1" x14ac:dyDescent="0.25">
      <c r="B174" s="348"/>
      <c r="C174" s="348"/>
      <c r="D174" s="348"/>
      <c r="E174" s="330" t="s">
        <v>527</v>
      </c>
      <c r="F174" s="331"/>
      <c r="G174" s="331"/>
      <c r="H174" s="331"/>
      <c r="I174" s="331"/>
      <c r="J174" s="332"/>
      <c r="K174" s="332"/>
      <c r="L174" s="332"/>
      <c r="M174" s="332"/>
      <c r="N174" s="332"/>
      <c r="O174" s="332"/>
      <c r="P174" s="332"/>
      <c r="Q174" s="332"/>
      <c r="R174" s="332"/>
      <c r="S174" s="332"/>
      <c r="T174" s="332"/>
      <c r="U174" s="332"/>
      <c r="V174" s="333"/>
      <c r="W174" s="333"/>
      <c r="X174" s="333"/>
      <c r="Y174" s="334"/>
    </row>
    <row r="175" spans="2:25" ht="26.25" customHeight="1" x14ac:dyDescent="0.25">
      <c r="B175" s="349"/>
      <c r="C175" s="349"/>
      <c r="D175" s="349"/>
      <c r="E175" s="337" t="s">
        <v>528</v>
      </c>
      <c r="F175" s="173"/>
      <c r="G175" s="173"/>
      <c r="H175" s="173"/>
      <c r="I175" s="173"/>
      <c r="J175" s="338"/>
      <c r="K175" s="338"/>
      <c r="L175" s="338"/>
      <c r="M175" s="338"/>
      <c r="N175" s="338"/>
      <c r="O175" s="338"/>
      <c r="P175" s="338"/>
      <c r="Q175" s="338"/>
      <c r="R175" s="338"/>
      <c r="S175" s="338"/>
      <c r="T175" s="338"/>
      <c r="U175" s="338"/>
      <c r="V175" s="339"/>
      <c r="W175" s="339"/>
      <c r="X175" s="339"/>
      <c r="Y175" s="340"/>
    </row>
    <row r="176" spans="2:25" ht="26.25" customHeight="1" thickBot="1" x14ac:dyDescent="0.3">
      <c r="B176" s="342"/>
      <c r="C176" s="342"/>
      <c r="D176" s="342"/>
      <c r="E176" s="343" t="s">
        <v>529</v>
      </c>
      <c r="F176" s="344"/>
      <c r="G176" s="344"/>
      <c r="H176" s="344"/>
      <c r="I176" s="344"/>
      <c r="J176" s="345"/>
      <c r="K176" s="345"/>
      <c r="L176" s="345"/>
      <c r="M176" s="345"/>
      <c r="N176" s="345"/>
      <c r="O176" s="345"/>
      <c r="P176" s="345"/>
      <c r="Q176" s="345"/>
      <c r="R176" s="345"/>
      <c r="S176" s="345"/>
      <c r="T176" s="345"/>
      <c r="U176" s="345"/>
      <c r="V176" s="346"/>
      <c r="W176" s="346"/>
      <c r="X176" s="346"/>
      <c r="Y176" s="347"/>
    </row>
    <row r="177" spans="2:25" ht="26.25" customHeight="1" x14ac:dyDescent="0.25">
      <c r="B177" s="350"/>
      <c r="C177" s="350"/>
      <c r="D177" s="350"/>
      <c r="E177" s="351" t="s">
        <v>530</v>
      </c>
      <c r="F177" s="379"/>
      <c r="G177" s="379"/>
      <c r="H177" s="352"/>
      <c r="I177" s="352"/>
      <c r="J177" s="353"/>
      <c r="K177" s="353"/>
      <c r="L177" s="353"/>
      <c r="M177" s="353"/>
      <c r="N177" s="353"/>
      <c r="O177" s="353"/>
      <c r="P177" s="353"/>
      <c r="Q177" s="353"/>
      <c r="R177" s="353"/>
      <c r="S177" s="353"/>
      <c r="T177" s="353"/>
      <c r="U177" s="353"/>
      <c r="V177" s="354"/>
      <c r="W177" s="354"/>
      <c r="X177" s="354"/>
      <c r="Y177" s="355"/>
    </row>
    <row r="178" spans="2:25" ht="26.25" customHeight="1" x14ac:dyDescent="0.25">
      <c r="B178" s="349"/>
      <c r="C178" s="349"/>
      <c r="D178" s="349"/>
      <c r="E178" s="337" t="s">
        <v>531</v>
      </c>
      <c r="F178" s="371"/>
      <c r="G178" s="371"/>
      <c r="H178" s="173"/>
      <c r="I178" s="173"/>
      <c r="J178" s="338"/>
      <c r="K178" s="338"/>
      <c r="L178" s="338"/>
      <c r="M178" s="338"/>
      <c r="N178" s="338"/>
      <c r="O178" s="338"/>
      <c r="P178" s="338"/>
      <c r="Q178" s="338"/>
      <c r="R178" s="338"/>
      <c r="S178" s="338"/>
      <c r="T178" s="338"/>
      <c r="U178" s="338"/>
      <c r="V178" s="339"/>
      <c r="W178" s="339"/>
      <c r="X178" s="339"/>
      <c r="Y178" s="340"/>
    </row>
    <row r="179" spans="2:25" ht="26.25" customHeight="1" thickBot="1" x14ac:dyDescent="0.3">
      <c r="B179" s="356"/>
      <c r="C179" s="356"/>
      <c r="D179" s="356"/>
      <c r="E179" s="357" t="s">
        <v>532</v>
      </c>
      <c r="F179" s="383"/>
      <c r="G179" s="383"/>
      <c r="H179" s="358"/>
      <c r="I179" s="358"/>
      <c r="J179" s="471"/>
      <c r="K179" s="359"/>
      <c r="L179" s="359"/>
      <c r="M179" s="359"/>
      <c r="N179" s="359"/>
      <c r="O179" s="359"/>
      <c r="P179" s="359"/>
      <c r="Q179" s="359"/>
      <c r="R179" s="359"/>
      <c r="S179" s="471"/>
      <c r="T179" s="359"/>
      <c r="U179" s="359"/>
      <c r="V179" s="360"/>
      <c r="W179" s="360"/>
      <c r="X179" s="360"/>
      <c r="Y179" s="395"/>
    </row>
    <row r="180" spans="2:25" ht="26.25" customHeight="1" x14ac:dyDescent="0.25">
      <c r="B180" s="348"/>
      <c r="C180" s="348"/>
      <c r="D180" s="348"/>
      <c r="E180" s="330" t="s">
        <v>533</v>
      </c>
      <c r="F180" s="331"/>
      <c r="G180" s="331"/>
      <c r="H180" s="331"/>
      <c r="I180" s="331"/>
      <c r="J180" s="332"/>
      <c r="K180" s="332"/>
      <c r="L180" s="332"/>
      <c r="M180" s="332"/>
      <c r="N180" s="332"/>
      <c r="O180" s="332"/>
      <c r="P180" s="332"/>
      <c r="Q180" s="332"/>
      <c r="R180" s="332"/>
      <c r="S180" s="332"/>
      <c r="T180" s="332"/>
      <c r="U180" s="332"/>
      <c r="V180" s="333"/>
      <c r="W180" s="333"/>
      <c r="X180" s="333"/>
      <c r="Y180" s="334"/>
    </row>
    <row r="181" spans="2:25" ht="26.25" customHeight="1" x14ac:dyDescent="0.25">
      <c r="B181" s="349"/>
      <c r="C181" s="349"/>
      <c r="D181" s="349"/>
      <c r="E181" s="337" t="s">
        <v>534</v>
      </c>
      <c r="F181" s="173"/>
      <c r="G181" s="173"/>
      <c r="H181" s="173"/>
      <c r="I181" s="173"/>
      <c r="J181" s="338"/>
      <c r="K181" s="338"/>
      <c r="L181" s="338"/>
      <c r="M181" s="338"/>
      <c r="N181" s="338"/>
      <c r="O181" s="338"/>
      <c r="P181" s="338"/>
      <c r="Q181" s="338"/>
      <c r="R181" s="338"/>
      <c r="S181" s="338"/>
      <c r="T181" s="338"/>
      <c r="U181" s="338"/>
      <c r="V181" s="339"/>
      <c r="W181" s="339"/>
      <c r="X181" s="339"/>
      <c r="Y181" s="340"/>
    </row>
    <row r="182" spans="2:25" ht="26.25" customHeight="1" thickBot="1" x14ac:dyDescent="0.3">
      <c r="B182" s="342"/>
      <c r="C182" s="342"/>
      <c r="D182" s="342"/>
      <c r="E182" s="343" t="s">
        <v>535</v>
      </c>
      <c r="F182" s="344"/>
      <c r="G182" s="344"/>
      <c r="H182" s="344"/>
      <c r="I182" s="344"/>
      <c r="J182" s="345"/>
      <c r="K182" s="345"/>
      <c r="L182" s="345"/>
      <c r="M182" s="345"/>
      <c r="N182" s="345"/>
      <c r="O182" s="345"/>
      <c r="P182" s="345"/>
      <c r="Q182" s="345"/>
      <c r="R182" s="345"/>
      <c r="S182" s="345"/>
      <c r="T182" s="345"/>
      <c r="U182" s="345"/>
      <c r="V182" s="346"/>
      <c r="W182" s="346"/>
      <c r="X182" s="346"/>
      <c r="Y182" s="347"/>
    </row>
    <row r="183" spans="2:25" ht="26.25" customHeight="1" x14ac:dyDescent="0.25">
      <c r="B183" s="350"/>
      <c r="C183" s="350"/>
      <c r="D183" s="350"/>
      <c r="E183" s="351" t="s">
        <v>536</v>
      </c>
      <c r="F183" s="352"/>
      <c r="G183" s="352"/>
      <c r="H183" s="352"/>
      <c r="I183" s="352"/>
      <c r="J183" s="353"/>
      <c r="K183" s="353"/>
      <c r="L183" s="353"/>
      <c r="M183" s="353"/>
      <c r="N183" s="353"/>
      <c r="O183" s="353"/>
      <c r="P183" s="353"/>
      <c r="Q183" s="353"/>
      <c r="R183" s="353"/>
      <c r="S183" s="353"/>
      <c r="T183" s="353"/>
      <c r="U183" s="353"/>
      <c r="V183" s="354"/>
      <c r="W183" s="354"/>
      <c r="X183" s="354"/>
      <c r="Y183" s="355"/>
    </row>
    <row r="184" spans="2:25" ht="26.25" customHeight="1" x14ac:dyDescent="0.25">
      <c r="B184" s="349"/>
      <c r="C184" s="349"/>
      <c r="D184" s="349"/>
      <c r="E184" s="337" t="s">
        <v>537</v>
      </c>
      <c r="F184" s="173"/>
      <c r="G184" s="173"/>
      <c r="H184" s="173"/>
      <c r="I184" s="173"/>
      <c r="J184" s="338"/>
      <c r="K184" s="338"/>
      <c r="L184" s="338"/>
      <c r="M184" s="338"/>
      <c r="N184" s="338"/>
      <c r="O184" s="338"/>
      <c r="P184" s="338"/>
      <c r="Q184" s="338"/>
      <c r="R184" s="338"/>
      <c r="S184" s="338"/>
      <c r="T184" s="338"/>
      <c r="U184" s="338"/>
      <c r="V184" s="339"/>
      <c r="W184" s="339"/>
      <c r="X184" s="339"/>
      <c r="Y184" s="340"/>
    </row>
    <row r="185" spans="2:25" ht="26.25" customHeight="1" thickBot="1" x14ac:dyDescent="0.3">
      <c r="B185" s="356"/>
      <c r="C185" s="356"/>
      <c r="D185" s="356"/>
      <c r="E185" s="357" t="s">
        <v>538</v>
      </c>
      <c r="F185" s="358"/>
      <c r="G185" s="358"/>
      <c r="H185" s="358"/>
      <c r="I185" s="358"/>
      <c r="J185" s="359"/>
      <c r="K185" s="359"/>
      <c r="L185" s="359"/>
      <c r="M185" s="359"/>
      <c r="N185" s="359"/>
      <c r="O185" s="359"/>
      <c r="P185" s="359"/>
      <c r="Q185" s="359"/>
      <c r="R185" s="359"/>
      <c r="S185" s="359"/>
      <c r="T185" s="359"/>
      <c r="U185" s="359"/>
      <c r="V185" s="360"/>
      <c r="W185" s="360"/>
      <c r="X185" s="360"/>
      <c r="Y185" s="361"/>
    </row>
    <row r="186" spans="2:25" ht="26.25" customHeight="1" x14ac:dyDescent="0.25">
      <c r="B186" s="348"/>
      <c r="C186" s="348"/>
      <c r="D186" s="348"/>
      <c r="E186" s="330" t="s">
        <v>539</v>
      </c>
      <c r="F186" s="331"/>
      <c r="G186" s="331"/>
      <c r="H186" s="331"/>
      <c r="I186" s="331"/>
      <c r="J186" s="332"/>
      <c r="K186" s="332"/>
      <c r="L186" s="332"/>
      <c r="M186" s="332"/>
      <c r="N186" s="332"/>
      <c r="O186" s="332"/>
      <c r="P186" s="332"/>
      <c r="Q186" s="332"/>
      <c r="R186" s="332"/>
      <c r="S186" s="332"/>
      <c r="T186" s="332"/>
      <c r="U186" s="332"/>
      <c r="V186" s="333"/>
      <c r="W186" s="333"/>
      <c r="X186" s="333"/>
      <c r="Y186" s="334"/>
    </row>
    <row r="187" spans="2:25" ht="26.25" customHeight="1" x14ac:dyDescent="0.25">
      <c r="B187" s="349"/>
      <c r="C187" s="349"/>
      <c r="D187" s="349"/>
      <c r="E187" s="337" t="s">
        <v>540</v>
      </c>
      <c r="F187" s="173"/>
      <c r="G187" s="173"/>
      <c r="H187" s="173"/>
      <c r="I187" s="173"/>
      <c r="J187" s="338"/>
      <c r="K187" s="338"/>
      <c r="L187" s="338"/>
      <c r="M187" s="338"/>
      <c r="N187" s="338"/>
      <c r="O187" s="338"/>
      <c r="P187" s="338"/>
      <c r="Q187" s="338"/>
      <c r="R187" s="338"/>
      <c r="S187" s="338"/>
      <c r="T187" s="338"/>
      <c r="U187" s="338"/>
      <c r="V187" s="339"/>
      <c r="W187" s="339"/>
      <c r="X187" s="339"/>
      <c r="Y187" s="340"/>
    </row>
    <row r="188" spans="2:25" ht="26.25" customHeight="1" thickBot="1" x14ac:dyDescent="0.3">
      <c r="B188" s="342"/>
      <c r="C188" s="342"/>
      <c r="D188" s="342"/>
      <c r="E188" s="343" t="s">
        <v>541</v>
      </c>
      <c r="F188" s="344"/>
      <c r="G188" s="344"/>
      <c r="H188" s="344"/>
      <c r="I188" s="344"/>
      <c r="J188" s="345"/>
      <c r="K188" s="345"/>
      <c r="L188" s="345"/>
      <c r="M188" s="345"/>
      <c r="N188" s="345"/>
      <c r="O188" s="345"/>
      <c r="P188" s="345"/>
      <c r="Q188" s="345"/>
      <c r="R188" s="345"/>
      <c r="S188" s="345"/>
      <c r="T188" s="345"/>
      <c r="U188" s="345"/>
      <c r="V188" s="346"/>
      <c r="W188" s="346"/>
      <c r="X188" s="346"/>
      <c r="Y188" s="347"/>
    </row>
    <row r="189" spans="2:25" ht="26.25" customHeight="1" x14ac:dyDescent="0.25">
      <c r="B189" s="350"/>
      <c r="C189" s="350"/>
      <c r="D189" s="350"/>
      <c r="E189" s="351" t="s">
        <v>542</v>
      </c>
      <c r="F189" s="352"/>
      <c r="G189" s="352"/>
      <c r="H189" s="352"/>
      <c r="I189" s="352"/>
      <c r="J189" s="353"/>
      <c r="K189" s="353"/>
      <c r="L189" s="353"/>
      <c r="M189" s="353"/>
      <c r="N189" s="353"/>
      <c r="O189" s="353"/>
      <c r="P189" s="353"/>
      <c r="Q189" s="353"/>
      <c r="R189" s="353"/>
      <c r="S189" s="353"/>
      <c r="T189" s="353"/>
      <c r="U189" s="353"/>
      <c r="V189" s="354"/>
      <c r="W189" s="354"/>
      <c r="X189" s="354"/>
      <c r="Y189" s="355"/>
    </row>
    <row r="190" spans="2:25" ht="26.25" customHeight="1" x14ac:dyDescent="0.25">
      <c r="B190" s="349"/>
      <c r="C190" s="349"/>
      <c r="D190" s="349"/>
      <c r="E190" s="337" t="s">
        <v>543</v>
      </c>
      <c r="F190" s="173"/>
      <c r="G190" s="173"/>
      <c r="H190" s="173"/>
      <c r="I190" s="173"/>
      <c r="J190" s="338"/>
      <c r="K190" s="338"/>
      <c r="L190" s="338"/>
      <c r="M190" s="338"/>
      <c r="N190" s="338"/>
      <c r="O190" s="338"/>
      <c r="P190" s="338"/>
      <c r="Q190" s="338"/>
      <c r="R190" s="338"/>
      <c r="S190" s="338"/>
      <c r="T190" s="338"/>
      <c r="U190" s="338"/>
      <c r="V190" s="339"/>
      <c r="W190" s="339"/>
      <c r="X190" s="339"/>
      <c r="Y190" s="340"/>
    </row>
    <row r="191" spans="2:25" ht="26.25" customHeight="1" thickBot="1" x14ac:dyDescent="0.3">
      <c r="B191" s="356"/>
      <c r="C191" s="356"/>
      <c r="D191" s="356"/>
      <c r="E191" s="357" t="s">
        <v>544</v>
      </c>
      <c r="F191" s="358"/>
      <c r="G191" s="358"/>
      <c r="H191" s="358"/>
      <c r="I191" s="358"/>
      <c r="J191" s="359"/>
      <c r="K191" s="359"/>
      <c r="L191" s="359"/>
      <c r="M191" s="359"/>
      <c r="N191" s="359"/>
      <c r="O191" s="359"/>
      <c r="P191" s="359"/>
      <c r="Q191" s="359"/>
      <c r="R191" s="359"/>
      <c r="S191" s="359"/>
      <c r="T191" s="359"/>
      <c r="U191" s="359"/>
      <c r="V191" s="360"/>
      <c r="W191" s="360"/>
      <c r="X191" s="360"/>
      <c r="Y191" s="361"/>
    </row>
    <row r="192" spans="2:25" ht="26.25" customHeight="1" x14ac:dyDescent="0.25">
      <c r="B192" s="348"/>
      <c r="C192" s="348"/>
      <c r="D192" s="348"/>
      <c r="E192" s="330" t="s">
        <v>545</v>
      </c>
      <c r="F192" s="331"/>
      <c r="G192" s="331"/>
      <c r="H192" s="331"/>
      <c r="I192" s="331"/>
      <c r="J192" s="332"/>
      <c r="K192" s="332"/>
      <c r="L192" s="332"/>
      <c r="M192" s="332"/>
      <c r="N192" s="332"/>
      <c r="O192" s="332"/>
      <c r="P192" s="332"/>
      <c r="Q192" s="332"/>
      <c r="R192" s="332"/>
      <c r="S192" s="332"/>
      <c r="T192" s="332"/>
      <c r="U192" s="332"/>
      <c r="V192" s="333"/>
      <c r="W192" s="333"/>
      <c r="X192" s="333"/>
      <c r="Y192" s="334"/>
    </row>
    <row r="193" spans="2:25" ht="26.25" customHeight="1" x14ac:dyDescent="0.25">
      <c r="B193" s="349"/>
      <c r="C193" s="349"/>
      <c r="D193" s="349"/>
      <c r="E193" s="337" t="s">
        <v>546</v>
      </c>
      <c r="F193" s="173"/>
      <c r="G193" s="173"/>
      <c r="H193" s="173"/>
      <c r="I193" s="173"/>
      <c r="J193" s="338"/>
      <c r="K193" s="338"/>
      <c r="L193" s="338"/>
      <c r="M193" s="338"/>
      <c r="N193" s="338"/>
      <c r="O193" s="338"/>
      <c r="P193" s="338"/>
      <c r="Q193" s="338"/>
      <c r="R193" s="338"/>
      <c r="S193" s="338"/>
      <c r="T193" s="338"/>
      <c r="U193" s="338"/>
      <c r="V193" s="339"/>
      <c r="W193" s="339"/>
      <c r="X193" s="339"/>
      <c r="Y193" s="340"/>
    </row>
    <row r="194" spans="2:25" ht="26.25" customHeight="1" thickBot="1" x14ac:dyDescent="0.3">
      <c r="B194" s="342"/>
      <c r="C194" s="342"/>
      <c r="D194" s="342"/>
      <c r="E194" s="343" t="s">
        <v>547</v>
      </c>
      <c r="F194" s="344"/>
      <c r="G194" s="344"/>
      <c r="H194" s="344"/>
      <c r="I194" s="344"/>
      <c r="J194" s="345"/>
      <c r="K194" s="345"/>
      <c r="L194" s="345"/>
      <c r="M194" s="345"/>
      <c r="N194" s="345"/>
      <c r="O194" s="345"/>
      <c r="P194" s="345"/>
      <c r="Q194" s="345"/>
      <c r="R194" s="345"/>
      <c r="S194" s="345"/>
      <c r="T194" s="345"/>
      <c r="U194" s="345"/>
      <c r="V194" s="346"/>
      <c r="W194" s="346"/>
      <c r="X194" s="346"/>
      <c r="Y194" s="347"/>
    </row>
    <row r="195" spans="2:25" ht="26.25" customHeight="1" x14ac:dyDescent="0.25">
      <c r="B195" s="350"/>
      <c r="C195" s="350"/>
      <c r="D195" s="350"/>
      <c r="E195" s="351" t="s">
        <v>548</v>
      </c>
      <c r="F195" s="352"/>
      <c r="G195" s="352"/>
      <c r="H195" s="352"/>
      <c r="I195" s="352"/>
      <c r="J195" s="353"/>
      <c r="K195" s="353"/>
      <c r="L195" s="353"/>
      <c r="M195" s="353"/>
      <c r="N195" s="353"/>
      <c r="O195" s="353"/>
      <c r="P195" s="353"/>
      <c r="Q195" s="353"/>
      <c r="R195" s="353"/>
      <c r="S195" s="353"/>
      <c r="T195" s="353"/>
      <c r="U195" s="353"/>
      <c r="V195" s="354"/>
      <c r="W195" s="354"/>
      <c r="X195" s="354"/>
      <c r="Y195" s="355"/>
    </row>
    <row r="196" spans="2:25" ht="26.25" customHeight="1" x14ac:dyDescent="0.25">
      <c r="B196" s="349"/>
      <c r="C196" s="349"/>
      <c r="D196" s="349"/>
      <c r="E196" s="337" t="s">
        <v>549</v>
      </c>
      <c r="F196" s="173"/>
      <c r="G196" s="173"/>
      <c r="H196" s="173"/>
      <c r="I196" s="173"/>
      <c r="J196" s="338"/>
      <c r="K196" s="338"/>
      <c r="L196" s="338"/>
      <c r="M196" s="338"/>
      <c r="N196" s="338"/>
      <c r="O196" s="338"/>
      <c r="P196" s="338"/>
      <c r="Q196" s="338"/>
      <c r="R196" s="338"/>
      <c r="S196" s="338"/>
      <c r="T196" s="338"/>
      <c r="U196" s="338"/>
      <c r="V196" s="339"/>
      <c r="W196" s="339"/>
      <c r="X196" s="339"/>
      <c r="Y196" s="340"/>
    </row>
    <row r="197" spans="2:25" ht="26.25" customHeight="1" thickBot="1" x14ac:dyDescent="0.3">
      <c r="B197" s="356"/>
      <c r="C197" s="356"/>
      <c r="D197" s="356"/>
      <c r="E197" s="357" t="s">
        <v>550</v>
      </c>
      <c r="F197" s="358"/>
      <c r="G197" s="358"/>
      <c r="H197" s="358"/>
      <c r="I197" s="358"/>
      <c r="J197" s="471"/>
      <c r="K197" s="471"/>
      <c r="L197" s="471"/>
      <c r="M197" s="471"/>
      <c r="N197" s="471"/>
      <c r="O197" s="471"/>
      <c r="P197" s="471"/>
      <c r="Q197" s="471"/>
      <c r="R197" s="471"/>
      <c r="S197" s="471"/>
      <c r="T197" s="471"/>
      <c r="U197" s="471"/>
      <c r="V197" s="472"/>
      <c r="W197" s="472"/>
      <c r="X197" s="472"/>
      <c r="Y197" s="395"/>
    </row>
    <row r="198" spans="2:25" ht="26.25" customHeight="1" x14ac:dyDescent="0.25">
      <c r="B198" s="348"/>
      <c r="C198" s="348"/>
      <c r="D198" s="348"/>
      <c r="E198" s="330" t="s">
        <v>551</v>
      </c>
      <c r="F198" s="331"/>
      <c r="G198" s="331"/>
      <c r="H198" s="331"/>
      <c r="I198" s="331"/>
      <c r="J198" s="411"/>
      <c r="K198" s="411"/>
      <c r="L198" s="411"/>
      <c r="M198" s="411"/>
      <c r="N198" s="411"/>
      <c r="O198" s="411"/>
      <c r="P198" s="411"/>
      <c r="Q198" s="411"/>
      <c r="R198" s="411"/>
      <c r="S198" s="411"/>
      <c r="T198" s="411"/>
      <c r="U198" s="411"/>
      <c r="V198" s="412"/>
      <c r="W198" s="412"/>
      <c r="X198" s="412"/>
      <c r="Y198" s="398"/>
    </row>
    <row r="199" spans="2:25" ht="26.25" customHeight="1" x14ac:dyDescent="0.25">
      <c r="B199" s="349"/>
      <c r="C199" s="349"/>
      <c r="D199" s="349"/>
      <c r="E199" s="337" t="s">
        <v>552</v>
      </c>
      <c r="F199" s="173"/>
      <c r="G199" s="173"/>
      <c r="H199" s="173"/>
      <c r="I199" s="173"/>
      <c r="J199" s="413"/>
      <c r="K199" s="413"/>
      <c r="L199" s="413"/>
      <c r="M199" s="413"/>
      <c r="N199" s="413"/>
      <c r="O199" s="413"/>
      <c r="P199" s="413"/>
      <c r="Q199" s="413"/>
      <c r="R199" s="413"/>
      <c r="S199" s="413"/>
      <c r="T199" s="413"/>
      <c r="U199" s="413"/>
      <c r="V199" s="414"/>
      <c r="W199" s="414"/>
      <c r="X199" s="414"/>
      <c r="Y199" s="399"/>
    </row>
    <row r="200" spans="2:25" ht="26.25" customHeight="1" thickBot="1" x14ac:dyDescent="0.3">
      <c r="B200" s="342"/>
      <c r="C200" s="342"/>
      <c r="D200" s="342"/>
      <c r="E200" s="343" t="s">
        <v>553</v>
      </c>
      <c r="F200" s="344"/>
      <c r="G200" s="344"/>
      <c r="H200" s="344"/>
      <c r="I200" s="344"/>
      <c r="J200" s="473"/>
      <c r="K200" s="473"/>
      <c r="L200" s="473"/>
      <c r="M200" s="473"/>
      <c r="N200" s="473"/>
      <c r="O200" s="473"/>
      <c r="P200" s="473"/>
      <c r="Q200" s="473"/>
      <c r="R200" s="473"/>
      <c r="S200" s="473"/>
      <c r="T200" s="473"/>
      <c r="U200" s="473"/>
      <c r="V200" s="474"/>
      <c r="W200" s="474"/>
      <c r="X200" s="474"/>
      <c r="Y200" s="402"/>
    </row>
    <row r="201" spans="2:25" ht="26.25" customHeight="1" x14ac:dyDescent="0.25">
      <c r="B201" s="350"/>
      <c r="C201" s="350"/>
      <c r="D201" s="350"/>
      <c r="E201" s="351" t="s">
        <v>554</v>
      </c>
      <c r="F201" s="352"/>
      <c r="G201" s="352"/>
      <c r="H201" s="352"/>
      <c r="I201" s="352"/>
      <c r="J201" s="475"/>
      <c r="K201" s="475"/>
      <c r="L201" s="475"/>
      <c r="M201" s="475"/>
      <c r="N201" s="475"/>
      <c r="O201" s="475"/>
      <c r="P201" s="475"/>
      <c r="Q201" s="475"/>
      <c r="R201" s="475"/>
      <c r="S201" s="475"/>
      <c r="T201" s="475"/>
      <c r="U201" s="475"/>
      <c r="V201" s="476"/>
      <c r="W201" s="476"/>
      <c r="X201" s="476"/>
      <c r="Y201" s="405"/>
    </row>
    <row r="202" spans="2:25" ht="26.25" customHeight="1" x14ac:dyDescent="0.25">
      <c r="B202" s="349"/>
      <c r="C202" s="349"/>
      <c r="D202" s="349"/>
      <c r="E202" s="337" t="s">
        <v>555</v>
      </c>
      <c r="F202" s="173"/>
      <c r="G202" s="173"/>
      <c r="H202" s="173"/>
      <c r="I202" s="173"/>
      <c r="J202" s="413"/>
      <c r="K202" s="413"/>
      <c r="L202" s="413"/>
      <c r="M202" s="413"/>
      <c r="N202" s="413"/>
      <c r="O202" s="413"/>
      <c r="P202" s="413"/>
      <c r="Q202" s="413"/>
      <c r="R202" s="413"/>
      <c r="S202" s="413"/>
      <c r="T202" s="413"/>
      <c r="U202" s="413"/>
      <c r="V202" s="414"/>
      <c r="W202" s="414"/>
      <c r="X202" s="414"/>
      <c r="Y202" s="399"/>
    </row>
    <row r="203" spans="2:25" ht="26.25" customHeight="1" thickBot="1" x14ac:dyDescent="0.3">
      <c r="B203" s="356"/>
      <c r="C203" s="356"/>
      <c r="D203" s="356"/>
      <c r="E203" s="357" t="s">
        <v>556</v>
      </c>
      <c r="F203" s="358"/>
      <c r="G203" s="358"/>
      <c r="H203" s="358"/>
      <c r="I203" s="358"/>
      <c r="J203" s="471"/>
      <c r="K203" s="471"/>
      <c r="L203" s="471"/>
      <c r="M203" s="471"/>
      <c r="N203" s="471"/>
      <c r="O203" s="471"/>
      <c r="P203" s="471"/>
      <c r="Q203" s="471"/>
      <c r="R203" s="471"/>
      <c r="S203" s="471"/>
      <c r="T203" s="471"/>
      <c r="U203" s="471"/>
      <c r="V203" s="472"/>
      <c r="W203" s="472"/>
      <c r="X203" s="472"/>
      <c r="Y203" s="395"/>
    </row>
    <row r="204" spans="2:25" ht="26.25" customHeight="1" x14ac:dyDescent="0.25">
      <c r="B204" s="348"/>
      <c r="C204" s="348"/>
      <c r="D204" s="348"/>
      <c r="E204" s="330" t="s">
        <v>557</v>
      </c>
      <c r="F204" s="331"/>
      <c r="G204" s="331"/>
      <c r="H204" s="331"/>
      <c r="I204" s="331"/>
      <c r="J204" s="411"/>
      <c r="K204" s="411"/>
      <c r="L204" s="411"/>
      <c r="M204" s="411"/>
      <c r="N204" s="411"/>
      <c r="O204" s="411"/>
      <c r="P204" s="411"/>
      <c r="Q204" s="411"/>
      <c r="R204" s="411"/>
      <c r="S204" s="411"/>
      <c r="T204" s="411"/>
      <c r="U204" s="411"/>
      <c r="V204" s="412"/>
      <c r="W204" s="412"/>
      <c r="X204" s="412"/>
      <c r="Y204" s="398"/>
    </row>
    <row r="205" spans="2:25" ht="26.25" customHeight="1" x14ac:dyDescent="0.25">
      <c r="B205" s="349"/>
      <c r="C205" s="349"/>
      <c r="D205" s="349"/>
      <c r="E205" s="337" t="s">
        <v>558</v>
      </c>
      <c r="F205" s="173"/>
      <c r="G205" s="173"/>
      <c r="H205" s="173"/>
      <c r="I205" s="173"/>
      <c r="J205" s="413"/>
      <c r="K205" s="413"/>
      <c r="L205" s="413"/>
      <c r="M205" s="413"/>
      <c r="N205" s="413"/>
      <c r="O205" s="413"/>
      <c r="P205" s="413"/>
      <c r="Q205" s="413"/>
      <c r="R205" s="413"/>
      <c r="S205" s="413"/>
      <c r="T205" s="413"/>
      <c r="U205" s="413"/>
      <c r="V205" s="414"/>
      <c r="W205" s="414"/>
      <c r="X205" s="414"/>
      <c r="Y205" s="399"/>
    </row>
    <row r="206" spans="2:25" ht="26.25" customHeight="1" thickBot="1" x14ac:dyDescent="0.3">
      <c r="B206" s="342"/>
      <c r="C206" s="342"/>
      <c r="D206" s="342"/>
      <c r="E206" s="343" t="s">
        <v>559</v>
      </c>
      <c r="F206" s="344"/>
      <c r="G206" s="344"/>
      <c r="H206" s="344"/>
      <c r="I206" s="344"/>
      <c r="J206" s="473"/>
      <c r="K206" s="473"/>
      <c r="L206" s="473"/>
      <c r="M206" s="473"/>
      <c r="N206" s="473"/>
      <c r="O206" s="473"/>
      <c r="P206" s="473"/>
      <c r="Q206" s="473"/>
      <c r="R206" s="473"/>
      <c r="S206" s="473"/>
      <c r="T206" s="473"/>
      <c r="U206" s="473"/>
      <c r="V206" s="474"/>
      <c r="W206" s="474"/>
      <c r="X206" s="474"/>
      <c r="Y206" s="402"/>
    </row>
    <row r="207" spans="2:25" ht="26.25" customHeight="1" x14ac:dyDescent="0.25">
      <c r="B207" s="350"/>
      <c r="C207" s="350"/>
      <c r="D207" s="350"/>
      <c r="E207" s="351" t="s">
        <v>560</v>
      </c>
      <c r="F207" s="352"/>
      <c r="G207" s="352"/>
      <c r="H207" s="352"/>
      <c r="I207" s="352"/>
      <c r="J207" s="431"/>
      <c r="K207" s="475"/>
      <c r="L207" s="475"/>
      <c r="M207" s="431"/>
      <c r="N207" s="475"/>
      <c r="O207" s="475"/>
      <c r="P207" s="475"/>
      <c r="Q207" s="475"/>
      <c r="R207" s="475"/>
      <c r="S207" s="475"/>
      <c r="T207" s="475"/>
      <c r="U207" s="475"/>
      <c r="V207" s="476"/>
      <c r="W207" s="476"/>
      <c r="X207" s="476"/>
      <c r="Y207" s="405"/>
    </row>
    <row r="208" spans="2:25" ht="26.25" customHeight="1" x14ac:dyDescent="0.25">
      <c r="B208" s="349"/>
      <c r="C208" s="349"/>
      <c r="D208" s="349"/>
      <c r="E208" s="337" t="s">
        <v>561</v>
      </c>
      <c r="F208" s="173"/>
      <c r="G208" s="173"/>
      <c r="H208" s="173"/>
      <c r="I208" s="173"/>
      <c r="J208" s="425"/>
      <c r="K208" s="413"/>
      <c r="L208" s="413"/>
      <c r="M208" s="425"/>
      <c r="N208" s="413"/>
      <c r="O208" s="413"/>
      <c r="P208" s="413"/>
      <c r="Q208" s="413"/>
      <c r="R208" s="413"/>
      <c r="S208" s="413"/>
      <c r="T208" s="413"/>
      <c r="U208" s="413"/>
      <c r="V208" s="414"/>
      <c r="W208" s="414"/>
      <c r="X208" s="414"/>
      <c r="Y208" s="399"/>
    </row>
    <row r="209" spans="2:25" ht="26.25" customHeight="1" thickBot="1" x14ac:dyDescent="0.3">
      <c r="B209" s="356"/>
      <c r="C209" s="356"/>
      <c r="D209" s="356"/>
      <c r="E209" s="357" t="s">
        <v>562</v>
      </c>
      <c r="F209" s="358"/>
      <c r="G209" s="358"/>
      <c r="H209" s="358"/>
      <c r="I209" s="358"/>
      <c r="J209" s="471"/>
      <c r="K209" s="471"/>
      <c r="L209" s="471"/>
      <c r="M209" s="471"/>
      <c r="N209" s="471"/>
      <c r="O209" s="471"/>
      <c r="P209" s="471"/>
      <c r="Q209" s="471"/>
      <c r="R209" s="471"/>
      <c r="S209" s="471"/>
      <c r="T209" s="471"/>
      <c r="U209" s="471"/>
      <c r="V209" s="472"/>
      <c r="W209" s="472"/>
      <c r="X209" s="472"/>
      <c r="Y209" s="395"/>
    </row>
    <row r="210" spans="2:25" ht="26.25" customHeight="1" x14ac:dyDescent="0.25">
      <c r="B210" s="348"/>
      <c r="C210" s="348"/>
      <c r="D210" s="348"/>
      <c r="E210" s="330" t="s">
        <v>563</v>
      </c>
      <c r="F210" s="331"/>
      <c r="G210" s="331"/>
      <c r="H210" s="331"/>
      <c r="I210" s="331"/>
      <c r="J210" s="332"/>
      <c r="K210" s="332"/>
      <c r="L210" s="332"/>
      <c r="M210" s="332"/>
      <c r="N210" s="332"/>
      <c r="O210" s="332"/>
      <c r="P210" s="332"/>
      <c r="Q210" s="332"/>
      <c r="R210" s="332"/>
      <c r="S210" s="332"/>
      <c r="T210" s="332"/>
      <c r="U210" s="332"/>
      <c r="V210" s="333"/>
      <c r="W210" s="333"/>
      <c r="X210" s="333"/>
      <c r="Y210" s="334"/>
    </row>
    <row r="211" spans="2:25" ht="26.25" customHeight="1" x14ac:dyDescent="0.25">
      <c r="B211" s="349"/>
      <c r="C211" s="349"/>
      <c r="D211" s="349"/>
      <c r="E211" s="337" t="s">
        <v>564</v>
      </c>
      <c r="F211" s="173"/>
      <c r="G211" s="173"/>
      <c r="H211" s="173"/>
      <c r="I211" s="173"/>
      <c r="J211" s="338"/>
      <c r="K211" s="338"/>
      <c r="L211" s="338"/>
      <c r="M211" s="338"/>
      <c r="N211" s="338"/>
      <c r="O211" s="338"/>
      <c r="P211" s="338"/>
      <c r="Q211" s="338"/>
      <c r="R211" s="338"/>
      <c r="S211" s="338"/>
      <c r="T211" s="338"/>
      <c r="U211" s="338"/>
      <c r="V211" s="339"/>
      <c r="W211" s="339"/>
      <c r="X211" s="339"/>
      <c r="Y211" s="340"/>
    </row>
    <row r="212" spans="2:25" ht="26.25" customHeight="1" thickBot="1" x14ac:dyDescent="0.3">
      <c r="B212" s="342"/>
      <c r="C212" s="342"/>
      <c r="D212" s="342"/>
      <c r="E212" s="343" t="s">
        <v>565</v>
      </c>
      <c r="F212" s="344"/>
      <c r="G212" s="344"/>
      <c r="H212" s="344"/>
      <c r="I212" s="344"/>
      <c r="J212" s="345"/>
      <c r="K212" s="345"/>
      <c r="L212" s="345"/>
      <c r="M212" s="345"/>
      <c r="N212" s="345"/>
      <c r="O212" s="345"/>
      <c r="P212" s="345"/>
      <c r="Q212" s="345"/>
      <c r="R212" s="345"/>
      <c r="S212" s="345"/>
      <c r="T212" s="345"/>
      <c r="U212" s="345"/>
      <c r="V212" s="346"/>
      <c r="W212" s="346"/>
      <c r="X212" s="346"/>
      <c r="Y212" s="347"/>
    </row>
    <row r="213" spans="2:25" ht="26.25" customHeight="1" x14ac:dyDescent="0.25">
      <c r="B213" s="350"/>
      <c r="C213" s="350"/>
      <c r="D213" s="350"/>
      <c r="E213" s="351" t="s">
        <v>566</v>
      </c>
      <c r="F213" s="352"/>
      <c r="G213" s="352"/>
      <c r="H213" s="352"/>
      <c r="I213" s="352"/>
      <c r="J213" s="353"/>
      <c r="K213" s="353"/>
      <c r="L213" s="353"/>
      <c r="M213" s="353"/>
      <c r="N213" s="353"/>
      <c r="O213" s="353"/>
      <c r="P213" s="353"/>
      <c r="Q213" s="353"/>
      <c r="R213" s="353"/>
      <c r="S213" s="353"/>
      <c r="T213" s="353"/>
      <c r="U213" s="353"/>
      <c r="V213" s="354"/>
      <c r="W213" s="354"/>
      <c r="X213" s="354"/>
      <c r="Y213" s="355"/>
    </row>
    <row r="214" spans="2:25" ht="26.25" customHeight="1" x14ac:dyDescent="0.25">
      <c r="B214" s="349"/>
      <c r="C214" s="349"/>
      <c r="D214" s="349"/>
      <c r="E214" s="337" t="s">
        <v>567</v>
      </c>
      <c r="F214" s="173"/>
      <c r="G214" s="173"/>
      <c r="H214" s="173"/>
      <c r="I214" s="173"/>
      <c r="J214" s="338"/>
      <c r="K214" s="338"/>
      <c r="L214" s="338"/>
      <c r="M214" s="338"/>
      <c r="N214" s="338"/>
      <c r="O214" s="338"/>
      <c r="P214" s="338"/>
      <c r="Q214" s="338"/>
      <c r="R214" s="338"/>
      <c r="S214" s="338"/>
      <c r="T214" s="338"/>
      <c r="U214" s="338"/>
      <c r="V214" s="339"/>
      <c r="W214" s="339"/>
      <c r="X214" s="339"/>
      <c r="Y214" s="340"/>
    </row>
    <row r="215" spans="2:25" ht="26.25" customHeight="1" thickBot="1" x14ac:dyDescent="0.3">
      <c r="B215" s="356"/>
      <c r="C215" s="356"/>
      <c r="D215" s="356"/>
      <c r="E215" s="357" t="s">
        <v>568</v>
      </c>
      <c r="F215" s="358"/>
      <c r="G215" s="358"/>
      <c r="H215" s="358"/>
      <c r="I215" s="358"/>
      <c r="J215" s="359"/>
      <c r="K215" s="359"/>
      <c r="L215" s="359"/>
      <c r="M215" s="359"/>
      <c r="N215" s="359"/>
      <c r="O215" s="359"/>
      <c r="P215" s="359"/>
      <c r="Q215" s="359"/>
      <c r="R215" s="359"/>
      <c r="S215" s="359"/>
      <c r="T215" s="359"/>
      <c r="U215" s="359"/>
      <c r="V215" s="360"/>
      <c r="W215" s="360"/>
      <c r="X215" s="360"/>
      <c r="Y215" s="361"/>
    </row>
    <row r="216" spans="2:25" ht="26.25" customHeight="1" x14ac:dyDescent="0.25">
      <c r="B216" s="348"/>
      <c r="C216" s="348"/>
      <c r="D216" s="348"/>
      <c r="E216" s="330" t="s">
        <v>569</v>
      </c>
      <c r="F216" s="331"/>
      <c r="G216" s="331"/>
      <c r="H216" s="331"/>
      <c r="I216" s="331"/>
      <c r="J216" s="332"/>
      <c r="K216" s="332"/>
      <c r="L216" s="332"/>
      <c r="M216" s="332"/>
      <c r="N216" s="332"/>
      <c r="O216" s="332"/>
      <c r="P216" s="332"/>
      <c r="Q216" s="332"/>
      <c r="R216" s="332"/>
      <c r="S216" s="332"/>
      <c r="T216" s="332"/>
      <c r="U216" s="332"/>
      <c r="V216" s="333"/>
      <c r="W216" s="333"/>
      <c r="X216" s="333"/>
      <c r="Y216" s="334"/>
    </row>
    <row r="217" spans="2:25" ht="26.25" customHeight="1" x14ac:dyDescent="0.25">
      <c r="B217" s="349"/>
      <c r="C217" s="349"/>
      <c r="D217" s="349"/>
      <c r="E217" s="337" t="s">
        <v>570</v>
      </c>
      <c r="F217" s="173"/>
      <c r="G217" s="173"/>
      <c r="H217" s="173"/>
      <c r="I217" s="173"/>
      <c r="J217" s="338"/>
      <c r="K217" s="338"/>
      <c r="L217" s="338"/>
      <c r="M217" s="338"/>
      <c r="N217" s="338"/>
      <c r="O217" s="338"/>
      <c r="P217" s="338"/>
      <c r="Q217" s="338"/>
      <c r="R217" s="338"/>
      <c r="S217" s="338"/>
      <c r="T217" s="338"/>
      <c r="U217" s="338"/>
      <c r="V217" s="339"/>
      <c r="W217" s="339"/>
      <c r="X217" s="339"/>
      <c r="Y217" s="340"/>
    </row>
    <row r="218" spans="2:25" ht="26.25" customHeight="1" thickBot="1" x14ac:dyDescent="0.3">
      <c r="B218" s="342"/>
      <c r="C218" s="342"/>
      <c r="D218" s="342"/>
      <c r="E218" s="343" t="s">
        <v>571</v>
      </c>
      <c r="F218" s="344"/>
      <c r="G218" s="344"/>
      <c r="H218" s="344"/>
      <c r="I218" s="344"/>
      <c r="J218" s="345"/>
      <c r="K218" s="345"/>
      <c r="L218" s="345"/>
      <c r="M218" s="345"/>
      <c r="N218" s="345"/>
      <c r="O218" s="345"/>
      <c r="P218" s="345"/>
      <c r="Q218" s="345"/>
      <c r="R218" s="345"/>
      <c r="S218" s="345"/>
      <c r="T218" s="345"/>
      <c r="U218" s="345"/>
      <c r="V218" s="346"/>
      <c r="W218" s="346"/>
      <c r="X218" s="346"/>
      <c r="Y218" s="347"/>
    </row>
    <row r="219" spans="2:25" ht="26.25" customHeight="1" x14ac:dyDescent="0.25">
      <c r="B219" s="350"/>
      <c r="C219" s="350"/>
      <c r="D219" s="350"/>
      <c r="E219" s="351" t="s">
        <v>572</v>
      </c>
      <c r="F219" s="352"/>
      <c r="G219" s="352"/>
      <c r="H219" s="352"/>
      <c r="I219" s="352"/>
      <c r="J219" s="353"/>
      <c r="K219" s="353"/>
      <c r="L219" s="353"/>
      <c r="M219" s="353"/>
      <c r="N219" s="353"/>
      <c r="O219" s="353"/>
      <c r="P219" s="353"/>
      <c r="Q219" s="353"/>
      <c r="R219" s="353"/>
      <c r="S219" s="353"/>
      <c r="T219" s="353"/>
      <c r="U219" s="353"/>
      <c r="V219" s="354"/>
      <c r="W219" s="354"/>
      <c r="X219" s="354"/>
      <c r="Y219" s="355"/>
    </row>
    <row r="220" spans="2:25" ht="26.25" customHeight="1" x14ac:dyDescent="0.25">
      <c r="B220" s="349"/>
      <c r="C220" s="349"/>
      <c r="D220" s="349"/>
      <c r="E220" s="337" t="s">
        <v>573</v>
      </c>
      <c r="F220" s="173"/>
      <c r="G220" s="173"/>
      <c r="H220" s="173"/>
      <c r="I220" s="173"/>
      <c r="J220" s="338"/>
      <c r="K220" s="338"/>
      <c r="L220" s="338"/>
      <c r="M220" s="338"/>
      <c r="N220" s="338"/>
      <c r="O220" s="338"/>
      <c r="P220" s="338"/>
      <c r="Q220" s="338"/>
      <c r="R220" s="338"/>
      <c r="S220" s="338"/>
      <c r="T220" s="338"/>
      <c r="U220" s="338"/>
      <c r="V220" s="339"/>
      <c r="W220" s="339"/>
      <c r="X220" s="339"/>
      <c r="Y220" s="340"/>
    </row>
    <row r="221" spans="2:25" ht="26.25" customHeight="1" thickBot="1" x14ac:dyDescent="0.3">
      <c r="B221" s="356"/>
      <c r="C221" s="356"/>
      <c r="D221" s="356"/>
      <c r="E221" s="357" t="s">
        <v>574</v>
      </c>
      <c r="F221" s="358"/>
      <c r="G221" s="358"/>
      <c r="H221" s="358"/>
      <c r="I221" s="358"/>
      <c r="J221" s="359"/>
      <c r="K221" s="359"/>
      <c r="L221" s="359"/>
      <c r="M221" s="359"/>
      <c r="N221" s="359"/>
      <c r="O221" s="359"/>
      <c r="P221" s="359"/>
      <c r="Q221" s="359"/>
      <c r="R221" s="359"/>
      <c r="S221" s="359"/>
      <c r="T221" s="359"/>
      <c r="U221" s="359"/>
      <c r="V221" s="360"/>
      <c r="W221" s="360"/>
      <c r="X221" s="360"/>
      <c r="Y221" s="361"/>
    </row>
    <row r="222" spans="2:25" ht="26.25" customHeight="1" x14ac:dyDescent="0.25">
      <c r="B222" s="348"/>
      <c r="C222" s="348"/>
      <c r="D222" s="348"/>
      <c r="E222" s="330" t="s">
        <v>575</v>
      </c>
      <c r="F222" s="331"/>
      <c r="G222" s="331"/>
      <c r="H222" s="331"/>
      <c r="I222" s="331"/>
      <c r="J222" s="332"/>
      <c r="K222" s="332"/>
      <c r="L222" s="332"/>
      <c r="M222" s="332"/>
      <c r="N222" s="332"/>
      <c r="O222" s="332"/>
      <c r="P222" s="332"/>
      <c r="Q222" s="332"/>
      <c r="R222" s="332"/>
      <c r="S222" s="332"/>
      <c r="T222" s="332"/>
      <c r="U222" s="332"/>
      <c r="V222" s="333"/>
      <c r="W222" s="333"/>
      <c r="X222" s="333"/>
      <c r="Y222" s="334"/>
    </row>
    <row r="223" spans="2:25" ht="26.25" customHeight="1" x14ac:dyDescent="0.25">
      <c r="B223" s="349"/>
      <c r="C223" s="349"/>
      <c r="D223" s="349"/>
      <c r="E223" s="337" t="s">
        <v>576</v>
      </c>
      <c r="F223" s="173"/>
      <c r="G223" s="173"/>
      <c r="H223" s="173"/>
      <c r="I223" s="173"/>
      <c r="J223" s="338"/>
      <c r="K223" s="338"/>
      <c r="L223" s="338"/>
      <c r="M223" s="338"/>
      <c r="N223" s="338"/>
      <c r="O223" s="338"/>
      <c r="P223" s="338"/>
      <c r="Q223" s="338"/>
      <c r="R223" s="338"/>
      <c r="S223" s="338"/>
      <c r="T223" s="338"/>
      <c r="U223" s="338"/>
      <c r="V223" s="339"/>
      <c r="W223" s="339"/>
      <c r="X223" s="339"/>
      <c r="Y223" s="340"/>
    </row>
    <row r="224" spans="2:25" ht="26.25" customHeight="1" thickBot="1" x14ac:dyDescent="0.3">
      <c r="B224" s="342"/>
      <c r="C224" s="342"/>
      <c r="D224" s="342"/>
      <c r="E224" s="343" t="s">
        <v>577</v>
      </c>
      <c r="F224" s="344"/>
      <c r="G224" s="344"/>
      <c r="H224" s="344"/>
      <c r="I224" s="344"/>
      <c r="J224" s="345"/>
      <c r="K224" s="345"/>
      <c r="L224" s="345"/>
      <c r="M224" s="345"/>
      <c r="N224" s="345"/>
      <c r="O224" s="345"/>
      <c r="P224" s="345"/>
      <c r="Q224" s="345"/>
      <c r="R224" s="345"/>
      <c r="S224" s="345"/>
      <c r="T224" s="345"/>
      <c r="U224" s="345"/>
      <c r="V224" s="346"/>
      <c r="W224" s="346"/>
      <c r="X224" s="346"/>
      <c r="Y224" s="347"/>
    </row>
    <row r="225" spans="2:25" ht="26.25" customHeight="1" x14ac:dyDescent="0.25">
      <c r="B225" s="350"/>
      <c r="C225" s="350"/>
      <c r="D225" s="350"/>
      <c r="E225" s="351" t="s">
        <v>578</v>
      </c>
      <c r="F225" s="352"/>
      <c r="G225" s="352"/>
      <c r="H225" s="352"/>
      <c r="I225" s="352"/>
      <c r="J225" s="353"/>
      <c r="K225" s="353"/>
      <c r="L225" s="353"/>
      <c r="M225" s="353"/>
      <c r="N225" s="353"/>
      <c r="O225" s="353"/>
      <c r="P225" s="353"/>
      <c r="Q225" s="353"/>
      <c r="R225" s="353"/>
      <c r="S225" s="353"/>
      <c r="T225" s="353"/>
      <c r="U225" s="353"/>
      <c r="V225" s="354"/>
      <c r="W225" s="354"/>
      <c r="X225" s="354"/>
      <c r="Y225" s="355"/>
    </row>
    <row r="226" spans="2:25" ht="26.25" customHeight="1" x14ac:dyDescent="0.25">
      <c r="B226" s="349"/>
      <c r="C226" s="349"/>
      <c r="D226" s="349"/>
      <c r="E226" s="337" t="s">
        <v>579</v>
      </c>
      <c r="F226" s="173"/>
      <c r="G226" s="173"/>
      <c r="H226" s="173"/>
      <c r="I226" s="173"/>
      <c r="J226" s="338"/>
      <c r="K226" s="338"/>
      <c r="L226" s="338"/>
      <c r="M226" s="338"/>
      <c r="N226" s="338"/>
      <c r="O226" s="338"/>
      <c r="P226" s="338"/>
      <c r="Q226" s="338"/>
      <c r="R226" s="338"/>
      <c r="S226" s="338"/>
      <c r="T226" s="338"/>
      <c r="U226" s="338"/>
      <c r="V226" s="339"/>
      <c r="W226" s="339"/>
      <c r="X226" s="339"/>
      <c r="Y226" s="340"/>
    </row>
    <row r="227" spans="2:25" ht="26.25" customHeight="1" thickBot="1" x14ac:dyDescent="0.3">
      <c r="B227" s="356"/>
      <c r="C227" s="356"/>
      <c r="D227" s="356"/>
      <c r="E227" s="357" t="s">
        <v>580</v>
      </c>
      <c r="F227" s="358"/>
      <c r="G227" s="358"/>
      <c r="H227" s="358"/>
      <c r="I227" s="358"/>
      <c r="J227" s="359"/>
      <c r="K227" s="359"/>
      <c r="L227" s="359"/>
      <c r="M227" s="359"/>
      <c r="N227" s="359"/>
      <c r="O227" s="359"/>
      <c r="P227" s="359"/>
      <c r="Q227" s="359"/>
      <c r="R227" s="359"/>
      <c r="S227" s="359"/>
      <c r="T227" s="359"/>
      <c r="U227" s="359"/>
      <c r="V227" s="360"/>
      <c r="W227" s="360"/>
      <c r="X227" s="360"/>
      <c r="Y227" s="361"/>
    </row>
    <row r="228" spans="2:25" ht="26.25" customHeight="1" x14ac:dyDescent="0.25">
      <c r="B228" s="348"/>
      <c r="C228" s="348"/>
      <c r="D228" s="348"/>
      <c r="E228" s="330" t="s">
        <v>581</v>
      </c>
      <c r="F228" s="331"/>
      <c r="G228" s="331"/>
      <c r="H228" s="331"/>
      <c r="I228" s="331"/>
      <c r="J228" s="332"/>
      <c r="K228" s="332"/>
      <c r="L228" s="332"/>
      <c r="M228" s="332"/>
      <c r="N228" s="332"/>
      <c r="O228" s="332"/>
      <c r="P228" s="332"/>
      <c r="Q228" s="332"/>
      <c r="R228" s="332"/>
      <c r="S228" s="332"/>
      <c r="T228" s="332"/>
      <c r="U228" s="332"/>
      <c r="V228" s="333"/>
      <c r="W228" s="333"/>
      <c r="X228" s="333"/>
      <c r="Y228" s="334"/>
    </row>
    <row r="229" spans="2:25" ht="26.25" customHeight="1" x14ac:dyDescent="0.25">
      <c r="B229" s="349"/>
      <c r="C229" s="349"/>
      <c r="D229" s="349"/>
      <c r="E229" s="337" t="s">
        <v>582</v>
      </c>
      <c r="F229" s="173"/>
      <c r="G229" s="173"/>
      <c r="H229" s="173"/>
      <c r="I229" s="173"/>
      <c r="J229" s="338"/>
      <c r="K229" s="338"/>
      <c r="L229" s="338"/>
      <c r="M229" s="338"/>
      <c r="N229" s="338"/>
      <c r="O229" s="338"/>
      <c r="P229" s="338"/>
      <c r="Q229" s="338"/>
      <c r="R229" s="338"/>
      <c r="S229" s="338"/>
      <c r="T229" s="338"/>
      <c r="U229" s="338"/>
      <c r="V229" s="339"/>
      <c r="W229" s="339"/>
      <c r="X229" s="339"/>
      <c r="Y229" s="340"/>
    </row>
    <row r="230" spans="2:25" ht="26.25" customHeight="1" thickBot="1" x14ac:dyDescent="0.3">
      <c r="B230" s="342"/>
      <c r="C230" s="342"/>
      <c r="D230" s="342"/>
      <c r="E230" s="343" t="s">
        <v>583</v>
      </c>
      <c r="F230" s="344"/>
      <c r="G230" s="344"/>
      <c r="H230" s="344"/>
      <c r="I230" s="344"/>
      <c r="J230" s="345"/>
      <c r="K230" s="345"/>
      <c r="L230" s="345"/>
      <c r="M230" s="345"/>
      <c r="N230" s="345"/>
      <c r="O230" s="345"/>
      <c r="P230" s="345"/>
      <c r="Q230" s="345"/>
      <c r="R230" s="345"/>
      <c r="S230" s="345"/>
      <c r="T230" s="345"/>
      <c r="U230" s="345"/>
      <c r="V230" s="346"/>
      <c r="W230" s="346"/>
      <c r="X230" s="346"/>
      <c r="Y230" s="347"/>
    </row>
    <row r="231" spans="2:25" ht="26.25" customHeight="1" x14ac:dyDescent="0.25">
      <c r="B231" s="350"/>
      <c r="C231" s="350"/>
      <c r="D231" s="350"/>
      <c r="E231" s="351" t="s">
        <v>584</v>
      </c>
      <c r="F231" s="352"/>
      <c r="G231" s="352"/>
      <c r="H231" s="352"/>
      <c r="I231" s="352"/>
      <c r="J231" s="353"/>
      <c r="K231" s="353"/>
      <c r="L231" s="353"/>
      <c r="M231" s="353"/>
      <c r="N231" s="353"/>
      <c r="O231" s="353"/>
      <c r="P231" s="353"/>
      <c r="Q231" s="353"/>
      <c r="R231" s="353"/>
      <c r="S231" s="353"/>
      <c r="T231" s="353"/>
      <c r="U231" s="353"/>
      <c r="V231" s="354"/>
      <c r="W231" s="354"/>
      <c r="X231" s="354"/>
      <c r="Y231" s="355"/>
    </row>
    <row r="232" spans="2:25" ht="26.25" customHeight="1" x14ac:dyDescent="0.25">
      <c r="B232" s="349"/>
      <c r="C232" s="349"/>
      <c r="D232" s="349"/>
      <c r="E232" s="337" t="s">
        <v>585</v>
      </c>
      <c r="F232" s="173"/>
      <c r="G232" s="173"/>
      <c r="H232" s="173"/>
      <c r="I232" s="173"/>
      <c r="J232" s="338"/>
      <c r="K232" s="338"/>
      <c r="L232" s="338"/>
      <c r="M232" s="338"/>
      <c r="N232" s="338"/>
      <c r="O232" s="338"/>
      <c r="P232" s="338"/>
      <c r="Q232" s="338"/>
      <c r="R232" s="338"/>
      <c r="S232" s="338"/>
      <c r="T232" s="338"/>
      <c r="U232" s="338"/>
      <c r="V232" s="339"/>
      <c r="W232" s="339"/>
      <c r="X232" s="339"/>
      <c r="Y232" s="340"/>
    </row>
    <row r="233" spans="2:25" ht="26.25" customHeight="1" thickBot="1" x14ac:dyDescent="0.3">
      <c r="B233" s="356"/>
      <c r="C233" s="356"/>
      <c r="D233" s="356"/>
      <c r="E233" s="357" t="s">
        <v>586</v>
      </c>
      <c r="F233" s="358"/>
      <c r="G233" s="358"/>
      <c r="H233" s="358"/>
      <c r="I233" s="358"/>
      <c r="J233" s="359"/>
      <c r="K233" s="359"/>
      <c r="L233" s="359"/>
      <c r="M233" s="359"/>
      <c r="N233" s="359"/>
      <c r="O233" s="359"/>
      <c r="P233" s="359"/>
      <c r="Q233" s="359"/>
      <c r="R233" s="359"/>
      <c r="S233" s="359"/>
      <c r="T233" s="359"/>
      <c r="U233" s="359"/>
      <c r="V233" s="360"/>
      <c r="W233" s="360"/>
      <c r="X233" s="360"/>
      <c r="Y233" s="361"/>
    </row>
    <row r="234" spans="2:25" ht="26.25" customHeight="1" x14ac:dyDescent="0.25">
      <c r="B234" s="348"/>
      <c r="C234" s="348"/>
      <c r="D234" s="348"/>
      <c r="E234" s="330" t="s">
        <v>587</v>
      </c>
      <c r="F234" s="331"/>
      <c r="G234" s="331"/>
      <c r="H234" s="331"/>
      <c r="I234" s="331"/>
      <c r="J234" s="332"/>
      <c r="K234" s="332"/>
      <c r="L234" s="332"/>
      <c r="M234" s="332"/>
      <c r="N234" s="332"/>
      <c r="O234" s="332"/>
      <c r="P234" s="332"/>
      <c r="Q234" s="332"/>
      <c r="R234" s="332"/>
      <c r="S234" s="332"/>
      <c r="T234" s="332"/>
      <c r="U234" s="332"/>
      <c r="V234" s="333"/>
      <c r="W234" s="333"/>
      <c r="X234" s="333"/>
      <c r="Y234" s="334"/>
    </row>
    <row r="235" spans="2:25" ht="26.25" customHeight="1" x14ac:dyDescent="0.25">
      <c r="B235" s="349"/>
      <c r="C235" s="349"/>
      <c r="D235" s="349"/>
      <c r="E235" s="337" t="s">
        <v>588</v>
      </c>
      <c r="F235" s="173"/>
      <c r="G235" s="173"/>
      <c r="H235" s="173"/>
      <c r="I235" s="173"/>
      <c r="J235" s="338"/>
      <c r="K235" s="338"/>
      <c r="L235" s="338"/>
      <c r="M235" s="338"/>
      <c r="N235" s="338"/>
      <c r="O235" s="338"/>
      <c r="P235" s="338"/>
      <c r="Q235" s="338"/>
      <c r="R235" s="338"/>
      <c r="S235" s="338"/>
      <c r="T235" s="338"/>
      <c r="U235" s="338"/>
      <c r="V235" s="339"/>
      <c r="W235" s="339"/>
      <c r="X235" s="339"/>
      <c r="Y235" s="340"/>
    </row>
    <row r="236" spans="2:25" ht="26.25" customHeight="1" thickBot="1" x14ac:dyDescent="0.3">
      <c r="B236" s="342"/>
      <c r="C236" s="342"/>
      <c r="D236" s="342"/>
      <c r="E236" s="343" t="s">
        <v>589</v>
      </c>
      <c r="F236" s="344"/>
      <c r="G236" s="344"/>
      <c r="H236" s="344"/>
      <c r="I236" s="344"/>
      <c r="J236" s="345"/>
      <c r="K236" s="345"/>
      <c r="L236" s="345"/>
      <c r="M236" s="345"/>
      <c r="N236" s="345"/>
      <c r="O236" s="345"/>
      <c r="P236" s="345"/>
      <c r="Q236" s="345"/>
      <c r="R236" s="345"/>
      <c r="S236" s="345"/>
      <c r="T236" s="345"/>
      <c r="U236" s="345"/>
      <c r="V236" s="346"/>
      <c r="W236" s="346"/>
      <c r="X236" s="346"/>
      <c r="Y236" s="347"/>
    </row>
    <row r="237" spans="2:25" ht="26.25" customHeight="1" x14ac:dyDescent="0.25">
      <c r="B237" s="350"/>
      <c r="C237" s="350"/>
      <c r="D237" s="350"/>
      <c r="E237" s="351" t="s">
        <v>590</v>
      </c>
      <c r="F237" s="352"/>
      <c r="G237" s="352"/>
      <c r="H237" s="352"/>
      <c r="I237" s="352"/>
      <c r="J237" s="353"/>
      <c r="K237" s="353"/>
      <c r="L237" s="353"/>
      <c r="M237" s="353"/>
      <c r="N237" s="353"/>
      <c r="O237" s="353"/>
      <c r="P237" s="353"/>
      <c r="Q237" s="353"/>
      <c r="R237" s="353"/>
      <c r="S237" s="353"/>
      <c r="T237" s="353"/>
      <c r="U237" s="353"/>
      <c r="V237" s="354"/>
      <c r="W237" s="354"/>
      <c r="X237" s="354"/>
      <c r="Y237" s="355"/>
    </row>
    <row r="238" spans="2:25" ht="26.25" customHeight="1" x14ac:dyDescent="0.25">
      <c r="B238" s="349"/>
      <c r="C238" s="349"/>
      <c r="D238" s="349"/>
      <c r="E238" s="337" t="s">
        <v>591</v>
      </c>
      <c r="F238" s="173"/>
      <c r="G238" s="173"/>
      <c r="H238" s="173"/>
      <c r="I238" s="173"/>
      <c r="J238" s="338"/>
      <c r="K238" s="338"/>
      <c r="L238" s="338"/>
      <c r="M238" s="338"/>
      <c r="N238" s="338"/>
      <c r="O238" s="338"/>
      <c r="P238" s="338"/>
      <c r="Q238" s="338"/>
      <c r="R238" s="338"/>
      <c r="S238" s="338"/>
      <c r="T238" s="338"/>
      <c r="U238" s="338"/>
      <c r="V238" s="339"/>
      <c r="W238" s="339"/>
      <c r="X238" s="339"/>
      <c r="Y238" s="340"/>
    </row>
    <row r="239" spans="2:25" ht="26.25" customHeight="1" thickBot="1" x14ac:dyDescent="0.3">
      <c r="B239" s="342"/>
      <c r="C239" s="342"/>
      <c r="D239" s="342"/>
      <c r="E239" s="337" t="s">
        <v>592</v>
      </c>
      <c r="F239" s="344"/>
      <c r="G239" s="344"/>
      <c r="H239" s="344"/>
      <c r="I239" s="344"/>
      <c r="J239" s="345"/>
      <c r="K239" s="345"/>
      <c r="L239" s="345"/>
      <c r="M239" s="345"/>
      <c r="N239" s="345"/>
      <c r="O239" s="345"/>
      <c r="P239" s="345"/>
      <c r="Q239" s="345"/>
      <c r="R239" s="345"/>
      <c r="S239" s="345"/>
      <c r="T239" s="345"/>
      <c r="U239" s="345"/>
      <c r="V239" s="346"/>
      <c r="W239" s="346"/>
      <c r="X239" s="346"/>
      <c r="Y239" s="347"/>
    </row>
    <row r="240" spans="2:25" x14ac:dyDescent="0.25">
      <c r="B240" s="214"/>
      <c r="C240" s="214"/>
      <c r="D240" s="214"/>
      <c r="E240" s="214"/>
      <c r="F240" s="214"/>
      <c r="G240" s="214"/>
      <c r="H240" s="214"/>
      <c r="I240" s="214"/>
      <c r="J240" s="214"/>
      <c r="K240" s="214"/>
      <c r="L240" s="214"/>
      <c r="M240" s="214"/>
      <c r="N240" s="214"/>
      <c r="O240" s="214"/>
      <c r="P240" s="214"/>
      <c r="Q240" s="214"/>
      <c r="R240" s="214"/>
      <c r="S240" s="214"/>
      <c r="T240" s="214"/>
      <c r="U240" s="214"/>
      <c r="V240" s="214"/>
      <c r="W240" s="214"/>
      <c r="X240" s="214"/>
      <c r="Y240" s="213"/>
    </row>
    <row r="241" spans="2:25" x14ac:dyDescent="0.25">
      <c r="B241" s="214"/>
      <c r="C241" s="214"/>
      <c r="D241" s="214"/>
      <c r="E241" s="214"/>
      <c r="F241" s="214"/>
      <c r="G241" s="214"/>
      <c r="H241" s="214"/>
      <c r="I241" s="214"/>
      <c r="J241" s="214"/>
      <c r="K241" s="214"/>
      <c r="L241" s="214"/>
      <c r="M241" s="214"/>
      <c r="N241" s="214"/>
      <c r="O241" s="214"/>
      <c r="P241" s="214"/>
      <c r="Q241" s="214"/>
      <c r="R241" s="214"/>
      <c r="S241" s="214"/>
      <c r="T241" s="214"/>
      <c r="U241" s="214"/>
      <c r="V241" s="214"/>
      <c r="W241" s="214"/>
      <c r="X241" s="214"/>
      <c r="Y241" s="213"/>
    </row>
    <row r="242" spans="2:25" x14ac:dyDescent="0.25">
      <c r="B242" s="214"/>
      <c r="C242" s="214"/>
      <c r="D242" s="214"/>
      <c r="E242" s="214"/>
      <c r="F242" s="214"/>
      <c r="G242" s="214"/>
      <c r="H242" s="214"/>
      <c r="I242" s="214"/>
      <c r="J242" s="214"/>
      <c r="K242" s="214"/>
      <c r="L242" s="214"/>
      <c r="M242" s="214"/>
      <c r="N242" s="214"/>
      <c r="O242" s="214"/>
      <c r="P242" s="214"/>
      <c r="Q242" s="214"/>
      <c r="R242" s="214"/>
      <c r="S242" s="214"/>
      <c r="T242" s="214"/>
      <c r="U242" s="214"/>
      <c r="V242" s="214"/>
      <c r="W242" s="214"/>
      <c r="X242" s="214"/>
      <c r="Y242" s="213"/>
    </row>
    <row r="243" spans="2:25" x14ac:dyDescent="0.25">
      <c r="B243" s="214"/>
      <c r="C243" s="214"/>
      <c r="D243" s="214"/>
      <c r="E243" s="214"/>
      <c r="F243" s="214"/>
      <c r="G243" s="214"/>
      <c r="H243" s="214"/>
      <c r="I243" s="214"/>
      <c r="J243" s="214"/>
      <c r="K243" s="214"/>
      <c r="L243" s="214"/>
      <c r="M243" s="214"/>
      <c r="N243" s="214"/>
      <c r="O243" s="214"/>
      <c r="P243" s="214"/>
      <c r="Q243" s="214"/>
      <c r="R243" s="214"/>
      <c r="S243" s="214"/>
      <c r="T243" s="214"/>
      <c r="U243" s="214"/>
      <c r="V243" s="214"/>
      <c r="W243" s="214"/>
      <c r="X243" s="214"/>
      <c r="Y243" s="213"/>
    </row>
    <row r="244" spans="2:25" x14ac:dyDescent="0.25">
      <c r="B244" s="214"/>
      <c r="C244" s="214"/>
      <c r="D244" s="214"/>
      <c r="E244" s="214"/>
      <c r="F244" s="214"/>
      <c r="G244" s="214"/>
      <c r="H244" s="214"/>
      <c r="I244" s="214"/>
      <c r="J244" s="214"/>
      <c r="K244" s="214"/>
      <c r="L244" s="214"/>
      <c r="M244" s="214"/>
      <c r="N244" s="214"/>
      <c r="O244" s="214"/>
      <c r="P244" s="214"/>
      <c r="Q244" s="214"/>
      <c r="R244" s="214"/>
      <c r="S244" s="214"/>
      <c r="T244" s="214"/>
      <c r="U244" s="214"/>
      <c r="V244" s="214"/>
      <c r="W244" s="214"/>
      <c r="X244" s="214"/>
      <c r="Y244" s="213"/>
    </row>
    <row r="245" spans="2:25" x14ac:dyDescent="0.25">
      <c r="B245" s="214"/>
      <c r="C245" s="214"/>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3"/>
    </row>
    <row r="246" spans="2:25" x14ac:dyDescent="0.25">
      <c r="B246" s="214"/>
      <c r="C246" s="214"/>
      <c r="D246" s="214"/>
      <c r="E246" s="214"/>
      <c r="F246" s="214"/>
      <c r="G246" s="214"/>
      <c r="H246" s="214"/>
      <c r="I246" s="214"/>
      <c r="J246" s="214"/>
      <c r="K246" s="214"/>
      <c r="L246" s="214"/>
      <c r="M246" s="214"/>
      <c r="N246" s="214"/>
      <c r="O246" s="214"/>
      <c r="P246" s="214"/>
      <c r="Q246" s="214"/>
      <c r="R246" s="214"/>
      <c r="S246" s="214"/>
      <c r="T246" s="214"/>
      <c r="U246" s="214"/>
      <c r="V246" s="214"/>
      <c r="W246" s="214"/>
      <c r="X246" s="214"/>
      <c r="Y246" s="213"/>
    </row>
    <row r="247" spans="2:25" x14ac:dyDescent="0.25">
      <c r="B247" s="214"/>
      <c r="C247" s="214"/>
      <c r="D247" s="214"/>
      <c r="E247" s="214"/>
      <c r="F247" s="214"/>
      <c r="G247" s="214"/>
      <c r="H247" s="214"/>
      <c r="I247" s="214"/>
      <c r="J247" s="214"/>
      <c r="K247" s="214"/>
      <c r="L247" s="214"/>
      <c r="M247" s="214"/>
      <c r="N247" s="214"/>
      <c r="O247" s="214"/>
      <c r="P247" s="214"/>
      <c r="Q247" s="214"/>
      <c r="R247" s="214"/>
      <c r="S247" s="214"/>
      <c r="T247" s="214"/>
      <c r="U247" s="214"/>
      <c r="V247" s="214"/>
      <c r="W247" s="214"/>
      <c r="X247" s="214"/>
      <c r="Y247" s="213"/>
    </row>
    <row r="248" spans="2:25" ht="15.75" thickBot="1" x14ac:dyDescent="0.3">
      <c r="B248" s="212"/>
      <c r="C248" s="212"/>
      <c r="D248" s="212"/>
      <c r="E248" s="212"/>
      <c r="F248" s="212"/>
      <c r="G248" s="212"/>
      <c r="H248" s="212"/>
      <c r="I248" s="212"/>
      <c r="J248" s="212"/>
      <c r="K248" s="212"/>
      <c r="L248" s="212"/>
      <c r="M248" s="212"/>
      <c r="N248" s="212"/>
      <c r="O248" s="212"/>
      <c r="P248" s="212"/>
      <c r="Q248" s="212"/>
      <c r="R248" s="212"/>
      <c r="S248" s="212"/>
      <c r="T248" s="212"/>
      <c r="U248" s="212"/>
      <c r="V248" s="212"/>
      <c r="W248" s="212"/>
      <c r="X248" s="212"/>
      <c r="Y248" s="211"/>
    </row>
  </sheetData>
  <mergeCells count="21">
    <mergeCell ref="G7:G8"/>
    <mergeCell ref="B2:C4"/>
    <mergeCell ref="E2:W2"/>
    <mergeCell ref="E3:W3"/>
    <mergeCell ref="E4:W4"/>
    <mergeCell ref="B5:Y5"/>
    <mergeCell ref="B6:D6"/>
    <mergeCell ref="E6:I6"/>
    <mergeCell ref="J6:Y6"/>
    <mergeCell ref="B7:B8"/>
    <mergeCell ref="C7:C8"/>
    <mergeCell ref="D7:D8"/>
    <mergeCell ref="E7:E8"/>
    <mergeCell ref="F7:F8"/>
    <mergeCell ref="Y7:Y8"/>
    <mergeCell ref="H7:H8"/>
    <mergeCell ref="I7:I8"/>
    <mergeCell ref="J7:J8"/>
    <mergeCell ref="K7:V7"/>
    <mergeCell ref="W7:W8"/>
    <mergeCell ref="X7:X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'C:\Users\Julio B\Desktop\[DEST-F-001 MAPA DE RIESGOS DE GESTIÓN.xlsx]0 - CRITERIOS'!#REF!</xm:f>
          </x14:formula1>
          <xm:sqref>H10:I19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67"/>
  <sheetViews>
    <sheetView zoomScale="50" zoomScaleNormal="50" workbookViewId="0">
      <selection activeCell="E11" sqref="E11:P11"/>
    </sheetView>
  </sheetViews>
  <sheetFormatPr baseColWidth="10" defaultColWidth="11.42578125" defaultRowHeight="15.75" x14ac:dyDescent="0.25"/>
  <cols>
    <col min="1" max="1" width="3.28515625" style="481" customWidth="1"/>
    <col min="2" max="2" width="9.85546875" style="481" customWidth="1"/>
    <col min="3" max="3" width="12.42578125" style="481" customWidth="1"/>
    <col min="4" max="4" width="9.5703125" style="481" customWidth="1"/>
    <col min="5" max="5" width="11.7109375" style="481" customWidth="1"/>
    <col min="6" max="6" width="8.85546875" style="481" customWidth="1"/>
    <col min="7" max="7" width="11.7109375" style="481" customWidth="1"/>
    <col min="8" max="8" width="12.7109375" style="481" customWidth="1"/>
    <col min="9" max="9" width="13.140625" style="481" customWidth="1"/>
    <col min="10" max="10" width="13.7109375" style="481" customWidth="1"/>
    <col min="11" max="11" width="13.85546875" style="481" customWidth="1"/>
    <col min="12" max="12" width="13.28515625" style="481" customWidth="1"/>
    <col min="13" max="13" width="8.85546875" style="481" customWidth="1"/>
    <col min="14" max="14" width="9.42578125" style="481" customWidth="1"/>
    <col min="15" max="15" width="10.28515625" style="481" customWidth="1"/>
    <col min="16" max="16" width="9.42578125" style="481" customWidth="1"/>
    <col min="17" max="16384" width="11.42578125" style="481"/>
  </cols>
  <sheetData>
    <row r="1" spans="2:17" ht="14.25" customHeight="1" x14ac:dyDescent="0.25"/>
    <row r="2" spans="2:17" ht="21.75" customHeight="1" x14ac:dyDescent="0.25">
      <c r="B2" s="1002"/>
      <c r="C2" s="1003"/>
      <c r="D2" s="1004"/>
      <c r="E2" s="992" t="s">
        <v>593</v>
      </c>
      <c r="F2" s="993"/>
      <c r="G2" s="986" t="s">
        <v>327</v>
      </c>
      <c r="H2" s="987"/>
      <c r="I2" s="987"/>
      <c r="J2" s="987"/>
      <c r="K2" s="987"/>
      <c r="L2" s="988"/>
      <c r="M2" s="992" t="s">
        <v>594</v>
      </c>
      <c r="N2" s="993"/>
      <c r="O2" s="986" t="s">
        <v>328</v>
      </c>
      <c r="P2" s="987"/>
    </row>
    <row r="3" spans="2:17" ht="21.75" customHeight="1" x14ac:dyDescent="0.25">
      <c r="B3" s="1005"/>
      <c r="C3" s="1006"/>
      <c r="D3" s="1007"/>
      <c r="E3" s="1011"/>
      <c r="F3" s="1012"/>
      <c r="G3" s="989"/>
      <c r="H3" s="990"/>
      <c r="I3" s="990"/>
      <c r="J3" s="990"/>
      <c r="K3" s="990"/>
      <c r="L3" s="991"/>
      <c r="M3" s="994"/>
      <c r="N3" s="995"/>
      <c r="O3" s="989"/>
      <c r="P3" s="990"/>
    </row>
    <row r="4" spans="2:17" ht="15.75" customHeight="1" x14ac:dyDescent="0.25">
      <c r="B4" s="1005"/>
      <c r="C4" s="1006"/>
      <c r="D4" s="1007"/>
      <c r="E4" s="992" t="s">
        <v>595</v>
      </c>
      <c r="F4" s="993"/>
      <c r="G4" s="986" t="s">
        <v>325</v>
      </c>
      <c r="H4" s="987"/>
      <c r="I4" s="987"/>
      <c r="J4" s="987"/>
      <c r="K4" s="987"/>
      <c r="L4" s="988"/>
      <c r="M4" s="992" t="s">
        <v>354</v>
      </c>
      <c r="N4" s="993"/>
      <c r="O4" s="1013"/>
      <c r="P4" s="1014"/>
    </row>
    <row r="5" spans="2:17" ht="16.5" customHeight="1" x14ac:dyDescent="0.25">
      <c r="B5" s="1005"/>
      <c r="C5" s="1006"/>
      <c r="D5" s="1007"/>
      <c r="E5" s="1011"/>
      <c r="F5" s="1012"/>
      <c r="G5" s="989"/>
      <c r="H5" s="990"/>
      <c r="I5" s="990"/>
      <c r="J5" s="990"/>
      <c r="K5" s="990"/>
      <c r="L5" s="991"/>
      <c r="M5" s="994"/>
      <c r="N5" s="995"/>
      <c r="O5" s="1015"/>
      <c r="P5" s="1016"/>
    </row>
    <row r="6" spans="2:17" ht="21.75" customHeight="1" x14ac:dyDescent="0.25">
      <c r="B6" s="1005"/>
      <c r="C6" s="1006"/>
      <c r="D6" s="1007"/>
      <c r="E6" s="992" t="s">
        <v>88</v>
      </c>
      <c r="F6" s="993"/>
      <c r="G6" s="986" t="s">
        <v>329</v>
      </c>
      <c r="H6" s="987"/>
      <c r="I6" s="987"/>
      <c r="J6" s="987"/>
      <c r="K6" s="987"/>
      <c r="L6" s="988"/>
      <c r="M6" s="992" t="s">
        <v>353</v>
      </c>
      <c r="N6" s="993"/>
      <c r="O6" s="996"/>
      <c r="P6" s="997"/>
    </row>
    <row r="7" spans="2:17" ht="21.75" customHeight="1" x14ac:dyDescent="0.25">
      <c r="B7" s="1008"/>
      <c r="C7" s="1009"/>
      <c r="D7" s="1010"/>
      <c r="E7" s="994"/>
      <c r="F7" s="995"/>
      <c r="G7" s="989"/>
      <c r="H7" s="990"/>
      <c r="I7" s="990"/>
      <c r="J7" s="990"/>
      <c r="K7" s="990"/>
      <c r="L7" s="991"/>
      <c r="M7" s="994"/>
      <c r="N7" s="995"/>
      <c r="O7" s="998"/>
      <c r="P7" s="999"/>
    </row>
    <row r="8" spans="2:17" ht="31.5" customHeight="1" x14ac:dyDescent="0.25">
      <c r="B8" s="1000" t="s">
        <v>596</v>
      </c>
      <c r="C8" s="1000"/>
      <c r="D8" s="1000"/>
      <c r="E8" s="1000"/>
      <c r="F8" s="1000"/>
      <c r="G8" s="1000"/>
      <c r="H8" s="1000"/>
      <c r="I8" s="1000"/>
      <c r="J8" s="1000"/>
      <c r="K8" s="1000"/>
      <c r="L8" s="1000"/>
      <c r="M8" s="1000"/>
      <c r="N8" s="1000"/>
      <c r="O8" s="1000"/>
      <c r="P8" s="1000"/>
    </row>
    <row r="9" spans="2:17" ht="43.5" customHeight="1" x14ac:dyDescent="0.25">
      <c r="B9" s="976" t="s">
        <v>597</v>
      </c>
      <c r="C9" s="976"/>
      <c r="D9" s="976"/>
      <c r="E9" s="1001"/>
      <c r="F9" s="1001"/>
      <c r="G9" s="1001"/>
      <c r="H9" s="1001"/>
      <c r="I9" s="1001"/>
      <c r="J9" s="1001"/>
      <c r="K9" s="1001"/>
      <c r="L9" s="1001"/>
      <c r="M9" s="1001"/>
      <c r="N9" s="1001"/>
      <c r="O9" s="1001"/>
      <c r="P9" s="1001"/>
      <c r="Q9" s="482"/>
    </row>
    <row r="10" spans="2:17" ht="109.5" customHeight="1" x14ac:dyDescent="0.25">
      <c r="B10" s="979" t="s">
        <v>598</v>
      </c>
      <c r="C10" s="980"/>
      <c r="D10" s="981"/>
      <c r="E10" s="982"/>
      <c r="F10" s="983"/>
      <c r="G10" s="983"/>
      <c r="H10" s="983"/>
      <c r="I10" s="983"/>
      <c r="J10" s="983"/>
      <c r="K10" s="983"/>
      <c r="L10" s="983"/>
      <c r="M10" s="983"/>
      <c r="N10" s="983"/>
      <c r="O10" s="983"/>
      <c r="P10" s="984"/>
      <c r="Q10" s="482"/>
    </row>
    <row r="11" spans="2:17" ht="109.5" customHeight="1" x14ac:dyDescent="0.25">
      <c r="B11" s="976" t="s">
        <v>599</v>
      </c>
      <c r="C11" s="976"/>
      <c r="D11" s="976"/>
      <c r="E11" s="985"/>
      <c r="F11" s="985"/>
      <c r="G11" s="985"/>
      <c r="H11" s="985"/>
      <c r="I11" s="985"/>
      <c r="J11" s="985"/>
      <c r="K11" s="985"/>
      <c r="L11" s="985"/>
      <c r="M11" s="985"/>
      <c r="N11" s="985"/>
      <c r="O11" s="985"/>
      <c r="P11" s="985"/>
      <c r="Q11" s="482"/>
    </row>
    <row r="12" spans="2:17" ht="109.5" customHeight="1" x14ac:dyDescent="0.25">
      <c r="B12" s="976" t="s">
        <v>600</v>
      </c>
      <c r="C12" s="976"/>
      <c r="D12" s="976"/>
      <c r="E12" s="985"/>
      <c r="F12" s="985"/>
      <c r="G12" s="985"/>
      <c r="H12" s="985"/>
      <c r="I12" s="985"/>
      <c r="J12" s="985"/>
      <c r="K12" s="985"/>
      <c r="L12" s="985"/>
      <c r="M12" s="985"/>
      <c r="N12" s="985"/>
      <c r="O12" s="985"/>
      <c r="P12" s="985"/>
      <c r="Q12" s="482"/>
    </row>
    <row r="13" spans="2:17" ht="109.5" customHeight="1" x14ac:dyDescent="0.25">
      <c r="B13" s="976" t="s">
        <v>601</v>
      </c>
      <c r="C13" s="976"/>
      <c r="D13" s="976"/>
      <c r="E13" s="977"/>
      <c r="F13" s="977"/>
      <c r="G13" s="977"/>
      <c r="H13" s="977"/>
      <c r="I13" s="977"/>
      <c r="J13" s="977"/>
      <c r="K13" s="977"/>
      <c r="L13" s="977"/>
      <c r="M13" s="977"/>
      <c r="N13" s="977"/>
      <c r="O13" s="977"/>
      <c r="P13" s="977"/>
      <c r="Q13" s="482"/>
    </row>
    <row r="14" spans="2:17" ht="109.5" customHeight="1" x14ac:dyDescent="0.25">
      <c r="B14" s="976" t="s">
        <v>602</v>
      </c>
      <c r="C14" s="976"/>
      <c r="D14" s="976"/>
      <c r="E14" s="978"/>
      <c r="F14" s="978"/>
      <c r="G14" s="978"/>
      <c r="H14" s="978"/>
      <c r="I14" s="978"/>
      <c r="J14" s="978"/>
      <c r="K14" s="978"/>
      <c r="L14" s="978"/>
      <c r="M14" s="978"/>
      <c r="N14" s="978"/>
      <c r="O14" s="978"/>
      <c r="P14" s="978"/>
      <c r="Q14" s="482"/>
    </row>
    <row r="15" spans="2:17" ht="109.5" customHeight="1" x14ac:dyDescent="0.25">
      <c r="B15" s="979" t="s">
        <v>603</v>
      </c>
      <c r="C15" s="980"/>
      <c r="D15" s="981"/>
      <c r="E15" s="970"/>
      <c r="F15" s="971"/>
      <c r="G15" s="971"/>
      <c r="H15" s="971"/>
      <c r="I15" s="971"/>
      <c r="J15" s="971"/>
      <c r="K15" s="971"/>
      <c r="L15" s="971"/>
      <c r="M15" s="971"/>
      <c r="N15" s="971"/>
      <c r="O15" s="971"/>
      <c r="P15" s="972"/>
      <c r="Q15" s="482"/>
    </row>
    <row r="16" spans="2:17" ht="109.5" customHeight="1" x14ac:dyDescent="0.25">
      <c r="B16" s="969" t="s">
        <v>604</v>
      </c>
      <c r="C16" s="969"/>
      <c r="D16" s="969"/>
      <c r="E16" s="970"/>
      <c r="F16" s="971"/>
      <c r="G16" s="971"/>
      <c r="H16" s="971"/>
      <c r="I16" s="971"/>
      <c r="J16" s="971"/>
      <c r="K16" s="971"/>
      <c r="L16" s="971"/>
      <c r="M16" s="971"/>
      <c r="N16" s="971"/>
      <c r="O16" s="971"/>
      <c r="P16" s="972"/>
      <c r="Q16" s="482"/>
    </row>
    <row r="17" spans="2:17" ht="109.5" customHeight="1" x14ac:dyDescent="0.25">
      <c r="B17" s="969" t="s">
        <v>605</v>
      </c>
      <c r="C17" s="969"/>
      <c r="D17" s="969"/>
      <c r="E17" s="973"/>
      <c r="F17" s="973"/>
      <c r="G17" s="973"/>
      <c r="H17" s="973"/>
      <c r="I17" s="973"/>
      <c r="J17" s="973"/>
      <c r="K17" s="973"/>
      <c r="L17" s="973"/>
      <c r="M17" s="973"/>
      <c r="N17" s="973"/>
      <c r="O17" s="973"/>
      <c r="P17" s="973"/>
    </row>
    <row r="18" spans="2:17" ht="109.5" customHeight="1" x14ac:dyDescent="0.25">
      <c r="B18" s="969" t="s">
        <v>606</v>
      </c>
      <c r="C18" s="969"/>
      <c r="D18" s="969"/>
      <c r="E18" s="974"/>
      <c r="F18" s="974"/>
      <c r="G18" s="974"/>
      <c r="H18" s="974"/>
      <c r="I18" s="974"/>
      <c r="J18" s="974"/>
      <c r="K18" s="974"/>
      <c r="L18" s="974"/>
      <c r="M18" s="974"/>
      <c r="N18" s="974"/>
      <c r="O18" s="974"/>
      <c r="P18" s="975"/>
      <c r="Q18" s="482"/>
    </row>
    <row r="19" spans="2:17" ht="20.25" x14ac:dyDescent="0.25">
      <c r="B19" s="483" t="s">
        <v>607</v>
      </c>
      <c r="C19" s="484"/>
      <c r="D19" s="484"/>
      <c r="E19" s="484"/>
      <c r="F19" s="484"/>
      <c r="G19" s="484"/>
      <c r="H19" s="484"/>
      <c r="I19" s="484"/>
      <c r="J19" s="484"/>
      <c r="K19" s="484"/>
      <c r="L19" s="484"/>
      <c r="M19" s="484"/>
      <c r="N19" s="484"/>
      <c r="O19" s="484"/>
      <c r="P19" s="485"/>
      <c r="Q19" s="482"/>
    </row>
    <row r="20" spans="2:17" x14ac:dyDescent="0.25">
      <c r="B20" s="486"/>
      <c r="C20" s="487"/>
      <c r="D20" s="487"/>
      <c r="E20" s="487"/>
      <c r="F20" s="487"/>
      <c r="G20" s="487"/>
      <c r="H20" s="487"/>
      <c r="I20" s="487"/>
      <c r="J20" s="487"/>
      <c r="K20" s="487"/>
      <c r="L20" s="487"/>
      <c r="M20" s="487"/>
      <c r="N20" s="487"/>
      <c r="O20" s="487"/>
      <c r="P20" s="488"/>
      <c r="Q20" s="482"/>
    </row>
    <row r="21" spans="2:17" x14ac:dyDescent="0.25">
      <c r="B21" s="486"/>
      <c r="C21" s="487"/>
      <c r="D21" s="487"/>
      <c r="E21" s="487"/>
      <c r="F21" s="487"/>
      <c r="G21" s="487"/>
      <c r="H21" s="487"/>
      <c r="I21" s="487"/>
      <c r="J21" s="487"/>
      <c r="K21" s="487"/>
      <c r="L21" s="487"/>
      <c r="M21" s="487"/>
      <c r="N21" s="487"/>
      <c r="O21" s="487"/>
      <c r="P21" s="488"/>
      <c r="Q21" s="482"/>
    </row>
    <row r="22" spans="2:17" x14ac:dyDescent="0.25">
      <c r="B22" s="486"/>
      <c r="C22" s="964"/>
      <c r="D22" s="964"/>
      <c r="E22" s="964"/>
      <c r="F22" s="964"/>
      <c r="G22" s="964"/>
      <c r="H22" s="964"/>
      <c r="I22" s="487"/>
      <c r="J22" s="965"/>
      <c r="K22" s="965"/>
      <c r="L22" s="965"/>
      <c r="M22" s="965"/>
      <c r="N22" s="965"/>
      <c r="O22" s="965"/>
      <c r="P22" s="488"/>
    </row>
    <row r="23" spans="2:17" ht="25.5" customHeight="1" x14ac:dyDescent="0.25">
      <c r="B23" s="486"/>
      <c r="C23" s="489" t="s">
        <v>608</v>
      </c>
      <c r="D23" s="489"/>
      <c r="E23" s="489"/>
      <c r="F23" s="489"/>
      <c r="G23" s="489"/>
      <c r="H23" s="489"/>
      <c r="I23" s="489"/>
      <c r="J23" s="489"/>
      <c r="K23" s="489"/>
      <c r="L23" s="489"/>
      <c r="M23" s="487"/>
      <c r="N23" s="487"/>
      <c r="O23" s="487"/>
      <c r="P23" s="488"/>
    </row>
    <row r="24" spans="2:17" ht="25.5" customHeight="1" x14ac:dyDescent="0.25">
      <c r="B24" s="486"/>
      <c r="C24" s="489" t="s">
        <v>609</v>
      </c>
      <c r="D24" s="966"/>
      <c r="E24" s="966"/>
      <c r="F24" s="966"/>
      <c r="G24" s="966"/>
      <c r="H24" s="966"/>
      <c r="I24" s="489"/>
      <c r="J24" s="489"/>
      <c r="K24" s="967"/>
      <c r="L24" s="967"/>
      <c r="M24" s="967"/>
      <c r="N24" s="967"/>
      <c r="O24" s="967"/>
      <c r="P24" s="488"/>
    </row>
    <row r="25" spans="2:17" ht="42" customHeight="1" x14ac:dyDescent="0.25">
      <c r="B25" s="486"/>
      <c r="C25" s="489" t="s">
        <v>610</v>
      </c>
      <c r="D25" s="968"/>
      <c r="E25" s="968"/>
      <c r="F25" s="968"/>
      <c r="G25" s="968"/>
      <c r="H25" s="968"/>
      <c r="I25" s="489"/>
      <c r="J25" s="489"/>
      <c r="K25" s="967"/>
      <c r="L25" s="967"/>
      <c r="M25" s="967"/>
      <c r="N25" s="967"/>
      <c r="O25" s="967"/>
      <c r="P25" s="488"/>
    </row>
    <row r="26" spans="2:17" ht="35.25" customHeight="1" x14ac:dyDescent="0.25">
      <c r="B26" s="490"/>
      <c r="C26" s="491"/>
      <c r="D26" s="491"/>
      <c r="E26" s="491"/>
      <c r="F26" s="491"/>
      <c r="G26" s="491"/>
      <c r="H26" s="491"/>
      <c r="I26" s="491"/>
      <c r="J26" s="491"/>
      <c r="K26" s="491"/>
      <c r="L26" s="491"/>
      <c r="M26" s="491"/>
      <c r="N26" s="491"/>
      <c r="O26" s="491"/>
      <c r="P26" s="492"/>
    </row>
    <row r="27" spans="2:17" x14ac:dyDescent="0.25">
      <c r="B27" s="958" t="s">
        <v>611</v>
      </c>
      <c r="C27" s="959"/>
      <c r="D27" s="959"/>
      <c r="E27" s="959"/>
      <c r="F27" s="959"/>
      <c r="G27" s="959"/>
      <c r="H27" s="959"/>
      <c r="I27" s="959"/>
      <c r="J27" s="959"/>
      <c r="K27" s="959"/>
      <c r="L27" s="959"/>
      <c r="M27" s="959"/>
      <c r="N27" s="959"/>
      <c r="O27" s="959"/>
      <c r="P27" s="960"/>
    </row>
    <row r="28" spans="2:17" x14ac:dyDescent="0.25">
      <c r="B28" s="961"/>
      <c r="C28" s="962"/>
      <c r="D28" s="962"/>
      <c r="E28" s="962"/>
      <c r="F28" s="962"/>
      <c r="G28" s="962"/>
      <c r="H28" s="962"/>
      <c r="I28" s="962"/>
      <c r="J28" s="962"/>
      <c r="K28" s="962"/>
      <c r="L28" s="962"/>
      <c r="M28" s="962"/>
      <c r="N28" s="962"/>
      <c r="O28" s="962"/>
      <c r="P28" s="963"/>
    </row>
    <row r="29" spans="2:17" x14ac:dyDescent="0.25">
      <c r="B29" s="961"/>
      <c r="C29" s="962"/>
      <c r="D29" s="962"/>
      <c r="E29" s="962"/>
      <c r="F29" s="962"/>
      <c r="G29" s="962"/>
      <c r="H29" s="962"/>
      <c r="I29" s="962"/>
      <c r="J29" s="962"/>
      <c r="K29" s="962"/>
      <c r="L29" s="962"/>
      <c r="M29" s="962"/>
      <c r="N29" s="962"/>
      <c r="O29" s="962"/>
      <c r="P29" s="963"/>
    </row>
    <row r="30" spans="2:17" x14ac:dyDescent="0.25">
      <c r="B30" s="493"/>
      <c r="C30" s="494"/>
      <c r="D30" s="494"/>
      <c r="E30" s="494"/>
      <c r="F30" s="494"/>
      <c r="G30" s="494"/>
      <c r="H30" s="494"/>
      <c r="I30" s="494"/>
      <c r="J30" s="494"/>
      <c r="K30" s="494"/>
      <c r="L30" s="494"/>
      <c r="M30" s="494"/>
      <c r="N30" s="495"/>
      <c r="O30" s="495"/>
      <c r="P30" s="496"/>
    </row>
    <row r="31" spans="2:17" x14ac:dyDescent="0.25">
      <c r="B31" s="497"/>
      <c r="C31" s="494"/>
      <c r="D31" s="494"/>
      <c r="E31" s="494"/>
      <c r="F31" s="494"/>
      <c r="G31" s="494"/>
      <c r="H31" s="494"/>
      <c r="I31" s="494"/>
      <c r="J31" s="494"/>
      <c r="K31" s="494"/>
      <c r="L31" s="494"/>
      <c r="M31" s="494"/>
      <c r="N31" s="494"/>
      <c r="O31" s="494"/>
      <c r="P31" s="498"/>
    </row>
    <row r="32" spans="2:17" x14ac:dyDescent="0.25">
      <c r="B32" s="499"/>
      <c r="C32" s="500"/>
      <c r="D32" s="500"/>
      <c r="E32" s="500"/>
      <c r="F32" s="500"/>
      <c r="G32" s="500"/>
      <c r="H32" s="500"/>
      <c r="I32" s="500"/>
      <c r="J32" s="500"/>
      <c r="K32" s="500"/>
      <c r="L32" s="500"/>
      <c r="M32" s="500"/>
      <c r="N32" s="500"/>
      <c r="O32" s="500"/>
      <c r="P32" s="501"/>
    </row>
    <row r="33" spans="2:16" x14ac:dyDescent="0.25">
      <c r="B33" s="482"/>
      <c r="C33" s="482"/>
      <c r="D33" s="482"/>
      <c r="E33" s="482"/>
      <c r="F33" s="482"/>
      <c r="G33" s="482"/>
      <c r="H33" s="482"/>
      <c r="I33" s="482"/>
      <c r="J33" s="482"/>
      <c r="K33" s="482"/>
      <c r="L33" s="482"/>
      <c r="M33" s="482"/>
      <c r="N33" s="482"/>
      <c r="O33" s="482"/>
      <c r="P33" s="482"/>
    </row>
    <row r="34" spans="2:16" x14ac:dyDescent="0.25">
      <c r="B34" s="482"/>
      <c r="C34" s="482"/>
      <c r="D34" s="482"/>
      <c r="E34" s="482"/>
      <c r="F34" s="482"/>
      <c r="G34" s="482"/>
      <c r="H34" s="482"/>
      <c r="I34" s="482"/>
      <c r="J34" s="482"/>
      <c r="K34" s="482"/>
      <c r="L34" s="482"/>
      <c r="M34" s="482"/>
      <c r="N34" s="482"/>
      <c r="O34" s="482"/>
      <c r="P34" s="482"/>
    </row>
    <row r="35" spans="2:16" x14ac:dyDescent="0.25">
      <c r="B35" s="482"/>
      <c r="C35" s="482"/>
      <c r="D35" s="482"/>
      <c r="E35" s="482"/>
      <c r="F35" s="482"/>
      <c r="G35" s="482"/>
      <c r="H35" s="482"/>
      <c r="I35" s="482"/>
      <c r="J35" s="482"/>
      <c r="K35" s="482"/>
      <c r="L35" s="482"/>
      <c r="M35" s="482"/>
      <c r="N35" s="482"/>
      <c r="O35" s="482"/>
      <c r="P35" s="482"/>
    </row>
    <row r="36" spans="2:16" x14ac:dyDescent="0.25">
      <c r="B36" s="482"/>
      <c r="C36" s="482"/>
      <c r="D36" s="482"/>
      <c r="E36" s="482"/>
      <c r="F36" s="482"/>
      <c r="G36" s="482"/>
      <c r="H36" s="482"/>
      <c r="I36" s="482"/>
      <c r="J36" s="482"/>
      <c r="K36" s="482"/>
      <c r="L36" s="482"/>
      <c r="M36" s="482"/>
      <c r="N36" s="482"/>
      <c r="O36" s="482"/>
      <c r="P36" s="482"/>
    </row>
    <row r="37" spans="2:16" x14ac:dyDescent="0.25">
      <c r="B37" s="482"/>
      <c r="C37" s="482"/>
      <c r="D37" s="482"/>
      <c r="E37" s="482"/>
      <c r="F37" s="482"/>
      <c r="G37" s="482"/>
      <c r="H37" s="482"/>
      <c r="I37" s="482"/>
      <c r="J37" s="482"/>
      <c r="K37" s="482"/>
      <c r="L37" s="482"/>
      <c r="M37" s="482"/>
      <c r="N37" s="482"/>
      <c r="O37" s="482"/>
      <c r="P37" s="482"/>
    </row>
    <row r="38" spans="2:16" x14ac:dyDescent="0.25">
      <c r="B38" s="482"/>
      <c r="C38" s="482"/>
      <c r="D38" s="482"/>
      <c r="E38" s="482"/>
      <c r="F38" s="482"/>
      <c r="G38" s="482"/>
      <c r="H38" s="482"/>
      <c r="I38" s="482"/>
      <c r="J38" s="482"/>
      <c r="K38" s="482"/>
      <c r="L38" s="482"/>
      <c r="M38" s="482"/>
      <c r="N38" s="482"/>
      <c r="O38" s="482"/>
      <c r="P38" s="482"/>
    </row>
    <row r="39" spans="2:16" x14ac:dyDescent="0.25">
      <c r="B39" s="482"/>
      <c r="C39" s="482"/>
      <c r="D39" s="482"/>
      <c r="E39" s="482"/>
      <c r="F39" s="482"/>
      <c r="G39" s="482"/>
      <c r="H39" s="482"/>
      <c r="I39" s="482"/>
      <c r="J39" s="482"/>
      <c r="K39" s="482"/>
      <c r="L39" s="482"/>
      <c r="M39" s="482"/>
      <c r="N39" s="482"/>
      <c r="O39" s="482"/>
      <c r="P39" s="482"/>
    </row>
    <row r="40" spans="2:16" x14ac:dyDescent="0.25">
      <c r="B40" s="482"/>
      <c r="C40" s="482"/>
      <c r="D40" s="482"/>
      <c r="E40" s="482"/>
      <c r="F40" s="482"/>
      <c r="G40" s="482"/>
      <c r="H40" s="482"/>
      <c r="I40" s="482"/>
      <c r="J40" s="482"/>
      <c r="K40" s="482"/>
      <c r="L40" s="482"/>
      <c r="M40" s="482"/>
      <c r="N40" s="482"/>
      <c r="O40" s="482"/>
      <c r="P40" s="482"/>
    </row>
    <row r="41" spans="2:16" x14ac:dyDescent="0.25">
      <c r="B41" s="482"/>
      <c r="C41" s="482"/>
      <c r="D41" s="482"/>
      <c r="E41" s="482"/>
      <c r="F41" s="482"/>
      <c r="G41" s="482"/>
      <c r="H41" s="482"/>
      <c r="I41" s="482"/>
      <c r="J41" s="482"/>
      <c r="K41" s="482"/>
      <c r="L41" s="482"/>
      <c r="M41" s="482"/>
      <c r="N41" s="482"/>
      <c r="O41" s="482"/>
      <c r="P41" s="482"/>
    </row>
    <row r="42" spans="2:16" x14ac:dyDescent="0.25">
      <c r="B42" s="482"/>
      <c r="C42" s="482"/>
      <c r="D42" s="482"/>
      <c r="E42" s="482"/>
      <c r="F42" s="482"/>
      <c r="G42" s="482"/>
      <c r="H42" s="482"/>
      <c r="I42" s="482"/>
      <c r="J42" s="482"/>
      <c r="K42" s="482"/>
      <c r="L42" s="482"/>
      <c r="M42" s="482"/>
      <c r="N42" s="482"/>
      <c r="O42" s="482"/>
      <c r="P42" s="482"/>
    </row>
    <row r="43" spans="2:16" x14ac:dyDescent="0.25">
      <c r="B43" s="482"/>
      <c r="C43" s="482"/>
      <c r="D43" s="482"/>
      <c r="E43" s="482"/>
      <c r="F43" s="482"/>
      <c r="G43" s="482"/>
      <c r="H43" s="482"/>
      <c r="I43" s="482"/>
      <c r="J43" s="482"/>
      <c r="K43" s="482"/>
      <c r="L43" s="482"/>
      <c r="M43" s="482"/>
      <c r="N43" s="482"/>
      <c r="O43" s="482"/>
      <c r="P43" s="482"/>
    </row>
    <row r="44" spans="2:16" x14ac:dyDescent="0.25">
      <c r="B44" s="482"/>
      <c r="C44" s="482"/>
      <c r="D44" s="482"/>
      <c r="E44" s="482"/>
      <c r="F44" s="482"/>
      <c r="G44" s="482"/>
      <c r="H44" s="482"/>
      <c r="I44" s="482"/>
      <c r="J44" s="482"/>
      <c r="K44" s="482"/>
      <c r="L44" s="482"/>
      <c r="M44" s="482"/>
      <c r="N44" s="482"/>
      <c r="O44" s="482"/>
      <c r="P44" s="482"/>
    </row>
    <row r="45" spans="2:16" x14ac:dyDescent="0.25">
      <c r="B45" s="482"/>
      <c r="C45" s="482"/>
      <c r="D45" s="482"/>
      <c r="E45" s="482"/>
      <c r="F45" s="482"/>
      <c r="G45" s="482"/>
      <c r="H45" s="482"/>
      <c r="I45" s="482"/>
      <c r="J45" s="482"/>
      <c r="K45" s="482"/>
      <c r="L45" s="482"/>
      <c r="M45" s="482"/>
      <c r="N45" s="482"/>
      <c r="O45" s="482"/>
      <c r="P45" s="482"/>
    </row>
    <row r="46" spans="2:16" x14ac:dyDescent="0.25">
      <c r="B46" s="482"/>
      <c r="C46" s="482"/>
      <c r="D46" s="482"/>
      <c r="E46" s="482"/>
      <c r="F46" s="482"/>
      <c r="G46" s="482"/>
      <c r="H46" s="482"/>
      <c r="I46" s="482"/>
      <c r="J46" s="482"/>
      <c r="K46" s="482"/>
      <c r="L46" s="482"/>
      <c r="M46" s="482"/>
      <c r="N46" s="482"/>
      <c r="O46" s="482"/>
      <c r="P46" s="482"/>
    </row>
    <row r="47" spans="2:16" x14ac:dyDescent="0.25">
      <c r="B47" s="482"/>
      <c r="C47" s="482"/>
      <c r="D47" s="482"/>
      <c r="E47" s="482"/>
      <c r="F47" s="482"/>
      <c r="G47" s="482"/>
      <c r="H47" s="482"/>
      <c r="I47" s="482"/>
      <c r="J47" s="482"/>
      <c r="K47" s="482"/>
      <c r="L47" s="482"/>
      <c r="M47" s="482"/>
      <c r="N47" s="482"/>
      <c r="O47" s="482"/>
      <c r="P47" s="482"/>
    </row>
    <row r="48" spans="2:16" x14ac:dyDescent="0.25">
      <c r="B48" s="482"/>
      <c r="C48" s="482"/>
      <c r="D48" s="482"/>
      <c r="E48" s="482"/>
      <c r="F48" s="482"/>
      <c r="G48" s="482"/>
      <c r="H48" s="482"/>
      <c r="I48" s="482"/>
      <c r="J48" s="482"/>
      <c r="K48" s="482"/>
      <c r="L48" s="482"/>
      <c r="M48" s="482"/>
      <c r="N48" s="482"/>
      <c r="O48" s="482"/>
      <c r="P48" s="482"/>
    </row>
    <row r="49" spans="2:16" x14ac:dyDescent="0.25">
      <c r="B49" s="482"/>
      <c r="C49" s="482"/>
      <c r="D49" s="482"/>
      <c r="E49" s="482"/>
      <c r="F49" s="482"/>
      <c r="G49" s="482"/>
      <c r="H49" s="482"/>
      <c r="I49" s="482"/>
      <c r="J49" s="482"/>
      <c r="K49" s="482"/>
      <c r="L49" s="482"/>
      <c r="M49" s="482"/>
      <c r="N49" s="482"/>
      <c r="O49" s="482"/>
      <c r="P49" s="482"/>
    </row>
    <row r="50" spans="2:16" x14ac:dyDescent="0.25">
      <c r="B50" s="482"/>
      <c r="C50" s="482"/>
      <c r="D50" s="482"/>
      <c r="E50" s="482"/>
      <c r="F50" s="482"/>
      <c r="G50" s="482"/>
      <c r="H50" s="482"/>
      <c r="I50" s="482"/>
      <c r="J50" s="482"/>
      <c r="K50" s="482"/>
      <c r="L50" s="482"/>
      <c r="M50" s="482"/>
    </row>
    <row r="54" spans="2:16" x14ac:dyDescent="0.25">
      <c r="N54" s="482"/>
      <c r="O54" s="482"/>
      <c r="P54" s="482"/>
    </row>
    <row r="55" spans="2:16" x14ac:dyDescent="0.25">
      <c r="B55" s="482"/>
      <c r="C55" s="482"/>
      <c r="D55" s="482"/>
      <c r="E55" s="482"/>
      <c r="F55" s="482"/>
      <c r="G55" s="482"/>
      <c r="H55" s="482"/>
      <c r="I55" s="482"/>
      <c r="J55" s="482"/>
      <c r="K55" s="482"/>
      <c r="L55" s="482"/>
      <c r="M55" s="482"/>
      <c r="N55" s="482"/>
      <c r="O55" s="482"/>
      <c r="P55" s="482"/>
    </row>
    <row r="56" spans="2:16" x14ac:dyDescent="0.25">
      <c r="B56" s="482"/>
      <c r="C56" s="482"/>
      <c r="D56" s="482"/>
      <c r="E56" s="482"/>
      <c r="F56" s="482"/>
      <c r="G56" s="482"/>
      <c r="H56" s="482"/>
      <c r="I56" s="482"/>
      <c r="J56" s="482"/>
      <c r="K56" s="482"/>
      <c r="L56" s="482"/>
      <c r="M56" s="482"/>
      <c r="N56" s="482"/>
      <c r="O56" s="482"/>
      <c r="P56" s="482"/>
    </row>
    <row r="57" spans="2:16" x14ac:dyDescent="0.25">
      <c r="B57" s="482"/>
      <c r="C57" s="482"/>
      <c r="D57" s="482"/>
      <c r="E57" s="482"/>
      <c r="F57" s="482"/>
      <c r="G57" s="482"/>
      <c r="H57" s="482"/>
      <c r="I57" s="482"/>
      <c r="J57" s="482"/>
      <c r="K57" s="482"/>
      <c r="L57" s="482"/>
      <c r="M57" s="482"/>
      <c r="N57" s="482"/>
      <c r="O57" s="482"/>
      <c r="P57" s="482"/>
    </row>
    <row r="58" spans="2:16" x14ac:dyDescent="0.25">
      <c r="B58" s="482"/>
      <c r="C58" s="482"/>
      <c r="D58" s="482"/>
      <c r="E58" s="482"/>
      <c r="F58" s="482"/>
      <c r="G58" s="482"/>
      <c r="H58" s="482"/>
      <c r="I58" s="482"/>
      <c r="J58" s="482"/>
      <c r="K58" s="482"/>
      <c r="L58" s="482"/>
      <c r="M58" s="482"/>
      <c r="N58" s="482"/>
      <c r="O58" s="482"/>
      <c r="P58" s="482"/>
    </row>
    <row r="59" spans="2:16" x14ac:dyDescent="0.25">
      <c r="B59" s="482"/>
      <c r="C59" s="482"/>
      <c r="D59" s="482"/>
      <c r="E59" s="482"/>
      <c r="F59" s="482"/>
      <c r="G59" s="482"/>
      <c r="H59" s="482"/>
      <c r="I59" s="482"/>
      <c r="J59" s="482"/>
      <c r="K59" s="482"/>
      <c r="L59" s="482"/>
      <c r="M59" s="482"/>
      <c r="N59" s="482"/>
      <c r="O59" s="482"/>
      <c r="P59" s="482"/>
    </row>
    <row r="60" spans="2:16" x14ac:dyDescent="0.25">
      <c r="B60" s="482"/>
      <c r="C60" s="482"/>
      <c r="D60" s="482"/>
      <c r="E60" s="482"/>
      <c r="F60" s="482"/>
      <c r="G60" s="482"/>
      <c r="H60" s="482"/>
      <c r="I60" s="482"/>
      <c r="J60" s="482"/>
      <c r="K60" s="482"/>
      <c r="L60" s="482"/>
      <c r="M60" s="482"/>
      <c r="N60" s="482"/>
      <c r="O60" s="482"/>
      <c r="P60" s="482"/>
    </row>
    <row r="61" spans="2:16" x14ac:dyDescent="0.25">
      <c r="B61" s="482"/>
      <c r="C61" s="482"/>
      <c r="D61" s="482"/>
      <c r="E61" s="482"/>
      <c r="F61" s="482"/>
      <c r="G61" s="482"/>
      <c r="H61" s="482"/>
      <c r="I61" s="482"/>
      <c r="J61" s="482"/>
      <c r="K61" s="482"/>
      <c r="L61" s="482"/>
      <c r="M61" s="482"/>
      <c r="N61" s="482"/>
      <c r="O61" s="482"/>
      <c r="P61" s="482"/>
    </row>
    <row r="62" spans="2:16" x14ac:dyDescent="0.25">
      <c r="B62" s="482"/>
      <c r="C62" s="482"/>
      <c r="D62" s="482"/>
      <c r="E62" s="482"/>
      <c r="F62" s="482"/>
      <c r="G62" s="482"/>
      <c r="H62" s="482"/>
      <c r="I62" s="482"/>
      <c r="J62" s="482"/>
      <c r="K62" s="482"/>
      <c r="L62" s="482"/>
      <c r="M62" s="482"/>
      <c r="N62" s="482"/>
      <c r="O62" s="482"/>
      <c r="P62" s="482"/>
    </row>
    <row r="63" spans="2:16" x14ac:dyDescent="0.25">
      <c r="B63" s="482"/>
      <c r="C63" s="482"/>
      <c r="D63" s="482"/>
      <c r="E63" s="482"/>
      <c r="F63" s="482"/>
      <c r="G63" s="482"/>
      <c r="H63" s="482"/>
      <c r="I63" s="482"/>
      <c r="J63" s="482"/>
      <c r="K63" s="482"/>
      <c r="L63" s="482"/>
      <c r="M63" s="482"/>
      <c r="N63" s="482"/>
      <c r="O63" s="482"/>
      <c r="P63" s="482"/>
    </row>
    <row r="64" spans="2:16" x14ac:dyDescent="0.25">
      <c r="B64" s="482"/>
      <c r="C64" s="482"/>
      <c r="D64" s="482"/>
      <c r="E64" s="482"/>
      <c r="F64" s="482"/>
      <c r="G64" s="482"/>
      <c r="H64" s="482"/>
      <c r="I64" s="482"/>
      <c r="J64" s="482"/>
      <c r="K64" s="482"/>
      <c r="L64" s="482"/>
      <c r="M64" s="482"/>
      <c r="N64" s="482"/>
      <c r="O64" s="482"/>
      <c r="P64" s="482"/>
    </row>
    <row r="65" spans="2:16" x14ac:dyDescent="0.25">
      <c r="B65" s="482"/>
      <c r="C65" s="482"/>
      <c r="D65" s="482"/>
      <c r="E65" s="482"/>
      <c r="F65" s="482"/>
      <c r="G65" s="482"/>
      <c r="H65" s="482"/>
      <c r="I65" s="482"/>
      <c r="J65" s="482"/>
      <c r="K65" s="482"/>
      <c r="L65" s="482"/>
      <c r="M65" s="482"/>
      <c r="N65" s="482"/>
      <c r="O65" s="482"/>
      <c r="P65" s="482"/>
    </row>
    <row r="66" spans="2:16" x14ac:dyDescent="0.25">
      <c r="B66" s="482"/>
      <c r="C66" s="482"/>
      <c r="D66" s="482"/>
      <c r="E66" s="482"/>
      <c r="F66" s="482"/>
      <c r="G66" s="482"/>
      <c r="H66" s="482"/>
      <c r="I66" s="482"/>
      <c r="J66" s="482"/>
      <c r="K66" s="482"/>
      <c r="L66" s="482"/>
      <c r="M66" s="482"/>
      <c r="N66" s="482"/>
      <c r="O66" s="482"/>
      <c r="P66" s="482"/>
    </row>
    <row r="67" spans="2:16" x14ac:dyDescent="0.25">
      <c r="B67" s="482"/>
      <c r="C67" s="482"/>
      <c r="D67" s="482"/>
      <c r="E67" s="482"/>
      <c r="F67" s="482"/>
      <c r="G67" s="482"/>
      <c r="H67" s="482"/>
      <c r="I67" s="482"/>
      <c r="J67" s="482"/>
      <c r="K67" s="482"/>
      <c r="L67" s="482"/>
      <c r="M67" s="482"/>
    </row>
  </sheetData>
  <sheetProtection algorithmName="SHA-512" hashValue="dQF53h0sT+rXSbjC8aHFmfDxc3Q2JRoTRLJBmteVm7E3BP2QHgfRPGLBz9LK4P6xxPekU8PD+eRmolocOZQJjw==" saltValue="AULJ4aDdSCxOufHpJ9asDw==" spinCount="100000" sheet="1" scenarios="1" insertHyperlinks="0"/>
  <mergeCells count="41">
    <mergeCell ref="G6:L7"/>
    <mergeCell ref="M6:N7"/>
    <mergeCell ref="O6:P7"/>
    <mergeCell ref="B8:P8"/>
    <mergeCell ref="B9:D9"/>
    <mergeCell ref="E9:P9"/>
    <mergeCell ref="B2:D7"/>
    <mergeCell ref="E2:F3"/>
    <mergeCell ref="G2:L3"/>
    <mergeCell ref="M2:N3"/>
    <mergeCell ref="O2:P3"/>
    <mergeCell ref="E4:F5"/>
    <mergeCell ref="G4:L5"/>
    <mergeCell ref="M4:N5"/>
    <mergeCell ref="O4:P5"/>
    <mergeCell ref="E6:F7"/>
    <mergeCell ref="B10:D10"/>
    <mergeCell ref="E10:P10"/>
    <mergeCell ref="B11:D11"/>
    <mergeCell ref="E11:P11"/>
    <mergeCell ref="B12:D12"/>
    <mergeCell ref="E12:P12"/>
    <mergeCell ref="B13:D13"/>
    <mergeCell ref="E13:P13"/>
    <mergeCell ref="B14:D14"/>
    <mergeCell ref="E14:P14"/>
    <mergeCell ref="B15:D15"/>
    <mergeCell ref="E15:P15"/>
    <mergeCell ref="B16:D16"/>
    <mergeCell ref="E16:P16"/>
    <mergeCell ref="B17:D17"/>
    <mergeCell ref="E17:P17"/>
    <mergeCell ref="B18:D18"/>
    <mergeCell ref="E18:P18"/>
    <mergeCell ref="B27:P29"/>
    <mergeCell ref="C22:H22"/>
    <mergeCell ref="J22:O22"/>
    <mergeCell ref="D24:H24"/>
    <mergeCell ref="K24:O24"/>
    <mergeCell ref="D25:H25"/>
    <mergeCell ref="K25:O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8"/>
  <sheetViews>
    <sheetView workbookViewId="0">
      <selection activeCell="G12" sqref="G12"/>
    </sheetView>
  </sheetViews>
  <sheetFormatPr baseColWidth="10" defaultRowHeight="15" x14ac:dyDescent="0.25"/>
  <cols>
    <col min="2" max="2" width="12.28515625" bestFit="1" customWidth="1"/>
    <col min="3" max="3" width="13" bestFit="1" customWidth="1"/>
  </cols>
  <sheetData>
    <row r="2" spans="1:8" x14ac:dyDescent="0.25">
      <c r="B2" s="161" t="s">
        <v>60</v>
      </c>
      <c r="C2" s="161" t="s">
        <v>6</v>
      </c>
      <c r="H2" t="s">
        <v>618</v>
      </c>
    </row>
    <row r="3" spans="1:8" x14ac:dyDescent="0.25">
      <c r="A3">
        <v>0</v>
      </c>
      <c r="B3" s="161"/>
      <c r="C3" s="161"/>
    </row>
    <row r="4" spans="1:8" x14ac:dyDescent="0.25">
      <c r="A4">
        <v>1</v>
      </c>
      <c r="B4" t="s">
        <v>292</v>
      </c>
      <c r="C4" t="s">
        <v>25</v>
      </c>
      <c r="H4" t="s">
        <v>619</v>
      </c>
    </row>
    <row r="5" spans="1:8" x14ac:dyDescent="0.25">
      <c r="A5">
        <v>2</v>
      </c>
      <c r="B5" t="s">
        <v>24</v>
      </c>
      <c r="C5" t="s">
        <v>29</v>
      </c>
      <c r="H5" t="s">
        <v>9</v>
      </c>
    </row>
    <row r="6" spans="1:8" x14ac:dyDescent="0.25">
      <c r="A6">
        <v>3</v>
      </c>
      <c r="B6" t="s">
        <v>26</v>
      </c>
      <c r="C6" t="s">
        <v>58</v>
      </c>
      <c r="H6" t="s">
        <v>620</v>
      </c>
    </row>
    <row r="7" spans="1:8" x14ac:dyDescent="0.25">
      <c r="A7">
        <v>4</v>
      </c>
      <c r="B7" t="s">
        <v>28</v>
      </c>
      <c r="C7" t="s">
        <v>243</v>
      </c>
      <c r="H7" t="s">
        <v>621</v>
      </c>
    </row>
    <row r="8" spans="1:8" x14ac:dyDescent="0.25">
      <c r="A8">
        <v>5</v>
      </c>
      <c r="B8" t="s">
        <v>67</v>
      </c>
      <c r="C8" t="s">
        <v>242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0"/>
  <sheetViews>
    <sheetView workbookViewId="0">
      <pane ySplit="7" topLeftCell="A11" activePane="bottomLeft" state="frozen"/>
      <selection activeCell="D7" sqref="D7"/>
      <selection pane="bottomLeft" activeCell="D7" sqref="D7"/>
    </sheetView>
  </sheetViews>
  <sheetFormatPr baseColWidth="10" defaultColWidth="11.42578125" defaultRowHeight="15" x14ac:dyDescent="0.25"/>
  <cols>
    <col min="1" max="1" width="11.42578125" style="7"/>
    <col min="2" max="2" width="14.140625" style="7" customWidth="1"/>
    <col min="3" max="3" width="14.85546875" style="7" customWidth="1"/>
    <col min="4" max="4" width="11.42578125" style="7"/>
    <col min="5" max="5" width="13" style="7" customWidth="1"/>
    <col min="6" max="6" width="14" style="7" customWidth="1"/>
    <col min="7" max="7" width="13.5703125" style="7" customWidth="1"/>
    <col min="8" max="8" width="14.5703125" style="7" customWidth="1"/>
    <col min="9" max="9" width="14.28515625" style="7" customWidth="1"/>
    <col min="10" max="16384" width="11.42578125" style="7"/>
  </cols>
  <sheetData>
    <row r="2" spans="2:16" ht="15.75" thickBot="1" x14ac:dyDescent="0.3"/>
    <row r="3" spans="2:16" s="8" customFormat="1" ht="17.25" thickTop="1" x14ac:dyDescent="0.25">
      <c r="B3" s="664"/>
      <c r="C3" s="665"/>
      <c r="D3" s="668" t="s">
        <v>79</v>
      </c>
      <c r="E3" s="668"/>
      <c r="F3" s="669" t="s">
        <v>238</v>
      </c>
      <c r="G3" s="669"/>
      <c r="H3" s="669"/>
      <c r="I3" s="669"/>
      <c r="J3" s="669"/>
      <c r="K3" s="669"/>
      <c r="L3" s="669"/>
      <c r="M3" s="668" t="s">
        <v>80</v>
      </c>
      <c r="N3" s="668"/>
      <c r="O3" s="670" t="s">
        <v>328</v>
      </c>
      <c r="P3" s="671"/>
    </row>
    <row r="4" spans="2:16" s="8" customFormat="1" ht="16.5" x14ac:dyDescent="0.25">
      <c r="B4" s="666"/>
      <c r="C4" s="576"/>
      <c r="D4" s="580" t="s">
        <v>81</v>
      </c>
      <c r="E4" s="580"/>
      <c r="F4" s="672" t="s">
        <v>325</v>
      </c>
      <c r="G4" s="673"/>
      <c r="H4" s="673"/>
      <c r="I4" s="673"/>
      <c r="J4" s="673"/>
      <c r="K4" s="673"/>
      <c r="L4" s="673"/>
      <c r="M4" s="580" t="s">
        <v>83</v>
      </c>
      <c r="N4" s="580"/>
      <c r="O4" s="674"/>
      <c r="P4" s="675"/>
    </row>
    <row r="5" spans="2:16" s="8" customFormat="1" ht="17.25" thickBot="1" x14ac:dyDescent="0.3">
      <c r="B5" s="667"/>
      <c r="C5" s="578"/>
      <c r="D5" s="581" t="s">
        <v>88</v>
      </c>
      <c r="E5" s="581"/>
      <c r="F5" s="677" t="s">
        <v>326</v>
      </c>
      <c r="G5" s="677"/>
      <c r="H5" s="677"/>
      <c r="I5" s="677"/>
      <c r="J5" s="677"/>
      <c r="K5" s="677"/>
      <c r="L5" s="677"/>
      <c r="M5" s="569"/>
      <c r="N5" s="570"/>
      <c r="O5" s="571"/>
      <c r="P5" s="676"/>
    </row>
    <row r="6" spans="2:16" ht="23.25" customHeight="1" thickBot="1" x14ac:dyDescent="0.3">
      <c r="B6" s="544" t="s">
        <v>101</v>
      </c>
      <c r="C6" s="545"/>
      <c r="D6" s="545"/>
      <c r="E6" s="545"/>
      <c r="F6" s="545"/>
      <c r="G6" s="545"/>
      <c r="H6" s="545"/>
      <c r="I6" s="545"/>
      <c r="J6" s="545"/>
      <c r="K6" s="545"/>
      <c r="L6" s="545"/>
      <c r="M6" s="545"/>
      <c r="N6" s="545"/>
      <c r="O6" s="545"/>
      <c r="P6" s="546"/>
    </row>
    <row r="7" spans="2:16" ht="70.5" customHeight="1" x14ac:dyDescent="0.25">
      <c r="B7" s="644" t="s">
        <v>102</v>
      </c>
      <c r="C7" s="562"/>
      <c r="D7" s="562"/>
      <c r="E7" s="562"/>
      <c r="F7" s="562"/>
      <c r="G7" s="562"/>
      <c r="H7" s="562"/>
      <c r="I7" s="562"/>
      <c r="J7" s="562"/>
      <c r="K7" s="562"/>
      <c r="L7" s="562"/>
      <c r="M7" s="562"/>
      <c r="N7" s="562"/>
      <c r="O7" s="562"/>
      <c r="P7" s="645"/>
    </row>
    <row r="8" spans="2:16" ht="9.75" customHeight="1" x14ac:dyDescent="0.25">
      <c r="B8" s="9"/>
      <c r="C8" s="2"/>
      <c r="D8" s="2"/>
      <c r="E8" s="2"/>
      <c r="F8" s="2"/>
      <c r="G8" s="2"/>
      <c r="H8" s="2"/>
      <c r="I8" s="2"/>
      <c r="J8" s="2"/>
      <c r="K8" s="2"/>
      <c r="L8" s="2"/>
      <c r="M8" s="2"/>
      <c r="N8" s="2"/>
      <c r="O8" s="2"/>
      <c r="P8" s="10"/>
    </row>
    <row r="9" spans="2:16" ht="21.75" customHeight="1" x14ac:dyDescent="0.25">
      <c r="B9" s="646" t="s">
        <v>103</v>
      </c>
      <c r="C9" s="647"/>
      <c r="D9" s="647"/>
      <c r="E9" s="647"/>
      <c r="F9" s="647"/>
      <c r="G9" s="647"/>
      <c r="H9" s="647"/>
      <c r="I9" s="647"/>
      <c r="J9" s="647"/>
      <c r="K9" s="647"/>
      <c r="L9" s="647"/>
      <c r="M9" s="647"/>
      <c r="N9" s="647"/>
      <c r="O9" s="647"/>
      <c r="P9" s="648"/>
    </row>
    <row r="10" spans="2:16" ht="18.75" customHeight="1" x14ac:dyDescent="0.3">
      <c r="B10" s="649" t="s">
        <v>104</v>
      </c>
      <c r="C10" s="650"/>
      <c r="D10" s="650"/>
      <c r="E10" s="650"/>
      <c r="F10" s="650"/>
      <c r="G10" s="650"/>
      <c r="H10" s="650"/>
      <c r="I10" s="650"/>
      <c r="J10" s="650"/>
      <c r="K10" s="650"/>
      <c r="L10" s="650"/>
      <c r="M10" s="650"/>
      <c r="N10" s="650"/>
      <c r="O10" s="650"/>
      <c r="P10" s="651"/>
    </row>
    <row r="11" spans="2:16" ht="18.75" customHeight="1" x14ac:dyDescent="0.3">
      <c r="B11" s="15"/>
      <c r="C11" s="14"/>
      <c r="D11" s="14"/>
      <c r="E11" s="14"/>
      <c r="F11" s="14"/>
      <c r="G11" s="14"/>
      <c r="H11" s="14"/>
      <c r="I11" s="14"/>
      <c r="J11" s="14"/>
      <c r="K11" s="14"/>
      <c r="L11" s="14"/>
      <c r="M11" s="14"/>
      <c r="N11" s="14"/>
      <c r="O11" s="14"/>
      <c r="P11" s="16"/>
    </row>
    <row r="12" spans="2:16" ht="59.25" customHeight="1" x14ac:dyDescent="0.25">
      <c r="B12" s="652" t="s">
        <v>105</v>
      </c>
      <c r="C12" s="653"/>
      <c r="D12" s="654" t="s">
        <v>267</v>
      </c>
      <c r="E12" s="654"/>
      <c r="F12" s="654"/>
      <c r="G12" s="654"/>
      <c r="H12" s="654"/>
      <c r="I12" s="654"/>
      <c r="J12" s="654"/>
      <c r="K12" s="654"/>
      <c r="L12" s="654"/>
      <c r="M12" s="654"/>
      <c r="N12" s="654"/>
      <c r="O12" s="654"/>
      <c r="P12" s="655"/>
    </row>
    <row r="13" spans="2:16" ht="48" customHeight="1" x14ac:dyDescent="0.25">
      <c r="B13" s="656" t="s">
        <v>106</v>
      </c>
      <c r="C13" s="657"/>
      <c r="D13" s="658" t="s">
        <v>270</v>
      </c>
      <c r="E13" s="658"/>
      <c r="F13" s="658"/>
      <c r="G13" s="658"/>
      <c r="H13" s="658"/>
      <c r="I13" s="658"/>
      <c r="J13" s="658"/>
      <c r="K13" s="658"/>
      <c r="L13" s="658"/>
      <c r="M13" s="658"/>
      <c r="N13" s="658"/>
      <c r="O13" s="658"/>
      <c r="P13" s="659"/>
    </row>
    <row r="14" spans="2:16" ht="192" customHeight="1" x14ac:dyDescent="0.25">
      <c r="B14" s="656" t="s">
        <v>107</v>
      </c>
      <c r="C14" s="657"/>
      <c r="D14" s="660" t="s">
        <v>108</v>
      </c>
      <c r="E14" s="660"/>
      <c r="F14" s="660"/>
      <c r="G14" s="660"/>
      <c r="H14" s="660"/>
      <c r="I14" s="660"/>
      <c r="J14" s="660"/>
      <c r="K14" s="660"/>
      <c r="L14" s="660"/>
      <c r="M14" s="660"/>
      <c r="N14" s="660"/>
      <c r="O14" s="660"/>
      <c r="P14" s="661"/>
    </row>
    <row r="15" spans="2:16" ht="69" customHeight="1" x14ac:dyDescent="0.25">
      <c r="B15" s="642" t="s">
        <v>109</v>
      </c>
      <c r="C15" s="643"/>
      <c r="D15" s="662" t="s">
        <v>268</v>
      </c>
      <c r="E15" s="662"/>
      <c r="F15" s="662"/>
      <c r="G15" s="662"/>
      <c r="H15" s="662"/>
      <c r="I15" s="662"/>
      <c r="J15" s="662"/>
      <c r="K15" s="662"/>
      <c r="L15" s="662"/>
      <c r="M15" s="662"/>
      <c r="N15" s="662"/>
      <c r="O15" s="662"/>
      <c r="P15" s="663"/>
    </row>
    <row r="16" spans="2:16" ht="24.75" customHeight="1" x14ac:dyDescent="0.25">
      <c r="B16" s="642" t="s">
        <v>110</v>
      </c>
      <c r="C16" s="643"/>
      <c r="D16" s="640" t="s">
        <v>269</v>
      </c>
      <c r="E16" s="640"/>
      <c r="F16" s="640"/>
      <c r="G16" s="640"/>
      <c r="H16" s="640"/>
      <c r="I16" s="640"/>
      <c r="J16" s="640"/>
      <c r="K16" s="640"/>
      <c r="L16" s="640"/>
      <c r="M16" s="640"/>
      <c r="N16" s="640"/>
      <c r="O16" s="640"/>
      <c r="P16" s="641"/>
    </row>
    <row r="17" spans="2:16" x14ac:dyDescent="0.25">
      <c r="B17" s="9"/>
      <c r="C17" s="2"/>
      <c r="D17" s="2"/>
      <c r="E17" s="2"/>
      <c r="F17" s="2"/>
      <c r="G17" s="2"/>
      <c r="H17" s="2"/>
      <c r="I17" s="2"/>
      <c r="J17" s="2"/>
      <c r="K17" s="2"/>
      <c r="L17" s="2"/>
      <c r="M17" s="2"/>
      <c r="N17" s="2"/>
      <c r="O17" s="2"/>
      <c r="P17" s="10"/>
    </row>
    <row r="18" spans="2:16" x14ac:dyDescent="0.25">
      <c r="B18" s="9"/>
      <c r="C18" s="2"/>
      <c r="D18" s="2"/>
      <c r="E18" s="2"/>
      <c r="F18" s="2"/>
      <c r="G18" s="2"/>
      <c r="H18" s="2"/>
      <c r="I18" s="2"/>
      <c r="J18" s="2"/>
      <c r="K18" s="2"/>
      <c r="L18" s="2"/>
      <c r="M18" s="2"/>
      <c r="N18" s="2"/>
      <c r="O18" s="2"/>
      <c r="P18" s="10"/>
    </row>
    <row r="19" spans="2:16" ht="25.5" customHeight="1" thickBot="1" x14ac:dyDescent="0.3">
      <c r="B19" s="11"/>
      <c r="C19" s="12"/>
      <c r="D19" s="12"/>
      <c r="E19" s="12"/>
      <c r="F19" s="12"/>
      <c r="G19" s="12"/>
      <c r="H19" s="12"/>
      <c r="I19" s="12"/>
      <c r="J19" s="12"/>
      <c r="K19" s="12"/>
      <c r="L19" s="12"/>
      <c r="M19" s="12"/>
      <c r="N19" s="12"/>
      <c r="O19" s="12"/>
      <c r="P19" s="13"/>
    </row>
    <row r="20" spans="2:16" ht="15.75" thickTop="1" x14ac:dyDescent="0.25"/>
  </sheetData>
  <mergeCells count="27">
    <mergeCell ref="B6:P6"/>
    <mergeCell ref="B3:C5"/>
    <mergeCell ref="D3:E3"/>
    <mergeCell ref="F3:L3"/>
    <mergeCell ref="M3:N3"/>
    <mergeCell ref="O3:P3"/>
    <mergeCell ref="D4:E4"/>
    <mergeCell ref="F4:L4"/>
    <mergeCell ref="M4:N4"/>
    <mergeCell ref="O4:P4"/>
    <mergeCell ref="M5:N5"/>
    <mergeCell ref="O5:P5"/>
    <mergeCell ref="D5:E5"/>
    <mergeCell ref="F5:L5"/>
    <mergeCell ref="D16:P16"/>
    <mergeCell ref="B15:C15"/>
    <mergeCell ref="B16:C16"/>
    <mergeCell ref="B7:P7"/>
    <mergeCell ref="B9:P9"/>
    <mergeCell ref="B10:P10"/>
    <mergeCell ref="B12:C12"/>
    <mergeCell ref="D12:P12"/>
    <mergeCell ref="B13:C13"/>
    <mergeCell ref="D13:P13"/>
    <mergeCell ref="B14:C14"/>
    <mergeCell ref="D14:P14"/>
    <mergeCell ref="D15:P15"/>
  </mergeCells>
  <hyperlinks>
    <hyperlink ref="B10" r:id="rId1" xr:uid="{00000000-0004-0000-0100-000000000000}"/>
  </hyperlinks>
  <pageMargins left="0.7" right="0.7" top="0.75" bottom="0.75" header="0.3" footer="0.3"/>
  <pageSetup paperSize="1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2"/>
  <sheetViews>
    <sheetView zoomScale="80" zoomScaleNormal="80" workbookViewId="0">
      <pane ySplit="6" topLeftCell="A7" activePane="bottomLeft" state="frozen"/>
      <selection activeCell="D7" sqref="D7"/>
      <selection pane="bottomLeft" activeCell="B7" sqref="B7:M7"/>
    </sheetView>
  </sheetViews>
  <sheetFormatPr baseColWidth="10" defaultColWidth="11.42578125" defaultRowHeight="15" x14ac:dyDescent="0.25"/>
  <cols>
    <col min="1" max="1" width="2" style="66" customWidth="1"/>
    <col min="2" max="2" width="14.140625" style="66" customWidth="1"/>
    <col min="3" max="3" width="14.85546875" style="66" customWidth="1"/>
    <col min="4" max="4" width="11.42578125" style="66"/>
    <col min="5" max="5" width="13" style="66" customWidth="1"/>
    <col min="6" max="6" width="18.85546875" style="66" customWidth="1"/>
    <col min="7" max="7" width="34.5703125" style="66" customWidth="1"/>
    <col min="8" max="8" width="39" style="66" customWidth="1"/>
    <col min="9" max="9" width="30.5703125" style="66" customWidth="1"/>
    <col min="10" max="10" width="31.7109375" style="66" customWidth="1"/>
    <col min="11" max="11" width="30.28515625" style="66" customWidth="1"/>
    <col min="12" max="12" width="37" style="66" customWidth="1"/>
    <col min="13" max="13" width="41.85546875" style="66" customWidth="1"/>
    <col min="14" max="16384" width="11.42578125" style="66"/>
  </cols>
  <sheetData>
    <row r="1" spans="2:13" ht="9.75" customHeight="1" thickBot="1" x14ac:dyDescent="0.3"/>
    <row r="2" spans="2:13" s="67" customFormat="1" ht="16.5" x14ac:dyDescent="0.25">
      <c r="B2" s="573"/>
      <c r="C2" s="574"/>
      <c r="D2" s="686" t="s">
        <v>79</v>
      </c>
      <c r="E2" s="686"/>
      <c r="F2" s="693" t="s">
        <v>238</v>
      </c>
      <c r="G2" s="694"/>
      <c r="H2" s="694"/>
      <c r="I2" s="694"/>
      <c r="J2" s="695"/>
      <c r="K2" s="687" t="s">
        <v>80</v>
      </c>
      <c r="L2" s="688"/>
      <c r="M2" s="84" t="s">
        <v>328</v>
      </c>
    </row>
    <row r="3" spans="2:13" s="67" customFormat="1" ht="16.5" x14ac:dyDescent="0.25">
      <c r="B3" s="575"/>
      <c r="C3" s="576"/>
      <c r="D3" s="678" t="s">
        <v>81</v>
      </c>
      <c r="E3" s="678"/>
      <c r="F3" s="696" t="s">
        <v>325</v>
      </c>
      <c r="G3" s="697"/>
      <c r="H3" s="697"/>
      <c r="I3" s="697"/>
      <c r="J3" s="698"/>
      <c r="K3" s="689" t="s">
        <v>83</v>
      </c>
      <c r="L3" s="690"/>
      <c r="M3" s="91"/>
    </row>
    <row r="4" spans="2:13" s="67" customFormat="1" ht="17.25" thickBot="1" x14ac:dyDescent="0.3">
      <c r="B4" s="577"/>
      <c r="C4" s="578"/>
      <c r="D4" s="682" t="s">
        <v>88</v>
      </c>
      <c r="E4" s="682"/>
      <c r="F4" s="699" t="s">
        <v>326</v>
      </c>
      <c r="G4" s="700"/>
      <c r="H4" s="700"/>
      <c r="I4" s="700"/>
      <c r="J4" s="701"/>
      <c r="K4" s="691"/>
      <c r="L4" s="692"/>
      <c r="M4" s="158"/>
    </row>
    <row r="5" spans="2:13" ht="23.25" customHeight="1" thickBot="1" x14ac:dyDescent="0.3">
      <c r="B5" s="683" t="s">
        <v>111</v>
      </c>
      <c r="C5" s="684"/>
      <c r="D5" s="684"/>
      <c r="E5" s="684"/>
      <c r="F5" s="684"/>
      <c r="G5" s="684"/>
      <c r="H5" s="684"/>
      <c r="I5" s="684"/>
      <c r="J5" s="684"/>
      <c r="K5" s="684"/>
      <c r="L5" s="684"/>
      <c r="M5" s="685"/>
    </row>
    <row r="6" spans="2:13" ht="42" customHeight="1" thickBot="1" x14ac:dyDescent="0.3">
      <c r="B6" s="679" t="s">
        <v>112</v>
      </c>
      <c r="C6" s="680"/>
      <c r="D6" s="680"/>
      <c r="E6" s="680"/>
      <c r="F6" s="680"/>
      <c r="G6" s="680"/>
      <c r="H6" s="680"/>
      <c r="I6" s="680"/>
      <c r="J6" s="680"/>
      <c r="K6" s="680"/>
      <c r="L6" s="680"/>
      <c r="M6" s="681"/>
    </row>
    <row r="7" spans="2:13" ht="27.75" customHeight="1" thickBot="1" x14ac:dyDescent="0.3">
      <c r="B7" s="702" t="s">
        <v>212</v>
      </c>
      <c r="C7" s="703"/>
      <c r="D7" s="703"/>
      <c r="E7" s="703"/>
      <c r="F7" s="703"/>
      <c r="G7" s="703"/>
      <c r="H7" s="703"/>
      <c r="I7" s="703"/>
      <c r="J7" s="703"/>
      <c r="K7" s="703"/>
      <c r="L7" s="703"/>
      <c r="M7" s="704"/>
    </row>
    <row r="8" spans="2:13" ht="47.25" customHeight="1" thickBot="1" x14ac:dyDescent="0.3">
      <c r="B8" s="705" t="s">
        <v>209</v>
      </c>
      <c r="C8" s="705"/>
      <c r="D8" s="705"/>
      <c r="E8" s="706" t="s">
        <v>215</v>
      </c>
      <c r="F8" s="706"/>
      <c r="G8" s="708" t="s">
        <v>271</v>
      </c>
      <c r="H8" s="708"/>
      <c r="I8" s="708"/>
      <c r="J8" s="708"/>
      <c r="K8" s="708"/>
      <c r="L8" s="708"/>
      <c r="M8" s="708"/>
    </row>
    <row r="9" spans="2:13" ht="47.25" customHeight="1" thickBot="1" x14ac:dyDescent="0.3">
      <c r="B9" s="705"/>
      <c r="C9" s="705"/>
      <c r="D9" s="705"/>
      <c r="E9" s="706"/>
      <c r="F9" s="706"/>
      <c r="G9" s="708"/>
      <c r="H9" s="708"/>
      <c r="I9" s="708"/>
      <c r="J9" s="708"/>
      <c r="K9" s="708"/>
      <c r="L9" s="708"/>
      <c r="M9" s="708"/>
    </row>
    <row r="10" spans="2:13" ht="48" customHeight="1" thickBot="1" x14ac:dyDescent="0.3">
      <c r="B10" s="705"/>
      <c r="C10" s="705"/>
      <c r="D10" s="705"/>
      <c r="E10" s="706" t="s">
        <v>216</v>
      </c>
      <c r="F10" s="706"/>
      <c r="G10" s="708" t="s">
        <v>272</v>
      </c>
      <c r="H10" s="708"/>
      <c r="I10" s="708"/>
      <c r="J10" s="708"/>
      <c r="K10" s="708"/>
      <c r="L10" s="708"/>
      <c r="M10" s="708"/>
    </row>
    <row r="11" spans="2:13" ht="48" customHeight="1" thickBot="1" x14ac:dyDescent="0.3">
      <c r="B11" s="705"/>
      <c r="C11" s="705"/>
      <c r="D11" s="705"/>
      <c r="E11" s="706"/>
      <c r="F11" s="706"/>
      <c r="G11" s="708"/>
      <c r="H11" s="708"/>
      <c r="I11" s="708"/>
      <c r="J11" s="708"/>
      <c r="K11" s="708"/>
      <c r="L11" s="708"/>
      <c r="M11" s="708"/>
    </row>
    <row r="12" spans="2:13" ht="48" customHeight="1" thickBot="1" x14ac:dyDescent="0.3">
      <c r="B12" s="705"/>
      <c r="C12" s="705"/>
      <c r="D12" s="705"/>
      <c r="E12" s="706" t="s">
        <v>217</v>
      </c>
      <c r="F12" s="706"/>
      <c r="G12" s="708" t="s">
        <v>273</v>
      </c>
      <c r="H12" s="708"/>
      <c r="I12" s="708"/>
      <c r="J12" s="708"/>
      <c r="K12" s="708"/>
      <c r="L12" s="708"/>
      <c r="M12" s="708"/>
    </row>
    <row r="13" spans="2:13" ht="48" customHeight="1" thickBot="1" x14ac:dyDescent="0.3">
      <c r="B13" s="705"/>
      <c r="C13" s="705"/>
      <c r="D13" s="705"/>
      <c r="E13" s="706"/>
      <c r="F13" s="706"/>
      <c r="G13" s="708"/>
      <c r="H13" s="708"/>
      <c r="I13" s="708"/>
      <c r="J13" s="708"/>
      <c r="K13" s="708"/>
      <c r="L13" s="708"/>
      <c r="M13" s="708"/>
    </row>
    <row r="14" spans="2:13" ht="23.25" customHeight="1" thickBot="1" x14ac:dyDescent="0.3">
      <c r="B14" s="705"/>
      <c r="C14" s="705"/>
      <c r="D14" s="705"/>
      <c r="E14" s="707" t="s">
        <v>218</v>
      </c>
      <c r="F14" s="707"/>
      <c r="G14" s="708" t="s">
        <v>274</v>
      </c>
      <c r="H14" s="708"/>
      <c r="I14" s="708"/>
      <c r="J14" s="708"/>
      <c r="K14" s="708"/>
      <c r="L14" s="708"/>
      <c r="M14" s="708"/>
    </row>
    <row r="15" spans="2:13" ht="23.25" customHeight="1" thickBot="1" x14ac:dyDescent="0.3">
      <c r="B15" s="705"/>
      <c r="C15" s="705"/>
      <c r="D15" s="705"/>
      <c r="E15" s="707"/>
      <c r="F15" s="707"/>
      <c r="G15" s="708"/>
      <c r="H15" s="708"/>
      <c r="I15" s="708"/>
      <c r="J15" s="708"/>
      <c r="K15" s="708"/>
      <c r="L15" s="708"/>
      <c r="M15" s="708"/>
    </row>
    <row r="16" spans="2:13" ht="39" customHeight="1" thickBot="1" x14ac:dyDescent="0.3">
      <c r="B16" s="705"/>
      <c r="C16" s="705"/>
      <c r="D16" s="705"/>
      <c r="E16" s="706" t="s">
        <v>219</v>
      </c>
      <c r="F16" s="706"/>
      <c r="G16" s="708" t="s">
        <v>275</v>
      </c>
      <c r="H16" s="708"/>
      <c r="I16" s="708"/>
      <c r="J16" s="708"/>
      <c r="K16" s="708"/>
      <c r="L16" s="708"/>
      <c r="M16" s="708"/>
    </row>
    <row r="17" spans="2:13" ht="39" customHeight="1" thickBot="1" x14ac:dyDescent="0.3">
      <c r="B17" s="705"/>
      <c r="C17" s="705"/>
      <c r="D17" s="705"/>
      <c r="E17" s="706"/>
      <c r="F17" s="706"/>
      <c r="G17" s="708"/>
      <c r="H17" s="708"/>
      <c r="I17" s="708"/>
      <c r="J17" s="708"/>
      <c r="K17" s="708"/>
      <c r="L17" s="708"/>
      <c r="M17" s="708"/>
    </row>
    <row r="18" spans="2:13" ht="33" customHeight="1" thickBot="1" x14ac:dyDescent="0.3">
      <c r="B18" s="705"/>
      <c r="C18" s="705"/>
      <c r="D18" s="705"/>
      <c r="E18" s="706" t="s">
        <v>220</v>
      </c>
      <c r="F18" s="706"/>
      <c r="G18" s="708" t="s">
        <v>276</v>
      </c>
      <c r="H18" s="708"/>
      <c r="I18" s="708"/>
      <c r="J18" s="708"/>
      <c r="K18" s="708"/>
      <c r="L18" s="708"/>
      <c r="M18" s="708"/>
    </row>
    <row r="19" spans="2:13" ht="33" customHeight="1" thickBot="1" x14ac:dyDescent="0.3">
      <c r="B19" s="705"/>
      <c r="C19" s="705"/>
      <c r="D19" s="705"/>
      <c r="E19" s="706"/>
      <c r="F19" s="706"/>
      <c r="G19" s="708"/>
      <c r="H19" s="708"/>
      <c r="I19" s="708"/>
      <c r="J19" s="708"/>
      <c r="K19" s="708"/>
      <c r="L19" s="708"/>
      <c r="M19" s="708"/>
    </row>
    <row r="20" spans="2:13" ht="36.75" customHeight="1" thickBot="1" x14ac:dyDescent="0.3">
      <c r="B20" s="705" t="s">
        <v>210</v>
      </c>
      <c r="C20" s="705"/>
      <c r="D20" s="705"/>
      <c r="E20" s="706" t="s">
        <v>221</v>
      </c>
      <c r="F20" s="706"/>
      <c r="G20" s="708" t="s">
        <v>277</v>
      </c>
      <c r="H20" s="708"/>
      <c r="I20" s="708"/>
      <c r="J20" s="708"/>
      <c r="K20" s="708"/>
      <c r="L20" s="708"/>
      <c r="M20" s="708"/>
    </row>
    <row r="21" spans="2:13" ht="36.75" customHeight="1" thickBot="1" x14ac:dyDescent="0.3">
      <c r="B21" s="705"/>
      <c r="C21" s="705"/>
      <c r="D21" s="705"/>
      <c r="E21" s="706"/>
      <c r="F21" s="706"/>
      <c r="G21" s="708"/>
      <c r="H21" s="708"/>
      <c r="I21" s="708"/>
      <c r="J21" s="708"/>
      <c r="K21" s="708"/>
      <c r="L21" s="708"/>
      <c r="M21" s="708"/>
    </row>
    <row r="22" spans="2:13" ht="47.25" customHeight="1" thickBot="1" x14ac:dyDescent="0.3">
      <c r="B22" s="705"/>
      <c r="C22" s="705"/>
      <c r="D22" s="705"/>
      <c r="E22" s="706" t="s">
        <v>222</v>
      </c>
      <c r="F22" s="706"/>
      <c r="G22" s="708" t="s">
        <v>278</v>
      </c>
      <c r="H22" s="708"/>
      <c r="I22" s="708"/>
      <c r="J22" s="708"/>
      <c r="K22" s="708"/>
      <c r="L22" s="708"/>
      <c r="M22" s="708"/>
    </row>
    <row r="23" spans="2:13" ht="47.25" customHeight="1" thickBot="1" x14ac:dyDescent="0.3">
      <c r="B23" s="705"/>
      <c r="C23" s="705"/>
      <c r="D23" s="705"/>
      <c r="E23" s="706"/>
      <c r="F23" s="706"/>
      <c r="G23" s="708"/>
      <c r="H23" s="708"/>
      <c r="I23" s="708"/>
      <c r="J23" s="708"/>
      <c r="K23" s="708"/>
      <c r="L23" s="708"/>
      <c r="M23" s="708"/>
    </row>
    <row r="24" spans="2:13" ht="42.75" customHeight="1" thickBot="1" x14ac:dyDescent="0.3">
      <c r="B24" s="705"/>
      <c r="C24" s="705"/>
      <c r="D24" s="705"/>
      <c r="E24" s="706" t="s">
        <v>223</v>
      </c>
      <c r="F24" s="706"/>
      <c r="G24" s="708" t="s">
        <v>279</v>
      </c>
      <c r="H24" s="708"/>
      <c r="I24" s="708"/>
      <c r="J24" s="708"/>
      <c r="K24" s="708"/>
      <c r="L24" s="708"/>
      <c r="M24" s="708"/>
    </row>
    <row r="25" spans="2:13" ht="42.75" customHeight="1" thickBot="1" x14ac:dyDescent="0.3">
      <c r="B25" s="705"/>
      <c r="C25" s="705"/>
      <c r="D25" s="705"/>
      <c r="E25" s="706"/>
      <c r="F25" s="706"/>
      <c r="G25" s="708"/>
      <c r="H25" s="708"/>
      <c r="I25" s="708"/>
      <c r="J25" s="708"/>
      <c r="K25" s="708"/>
      <c r="L25" s="708"/>
      <c r="M25" s="708"/>
    </row>
    <row r="26" spans="2:13" ht="42" customHeight="1" thickBot="1" x14ac:dyDescent="0.3">
      <c r="B26" s="705"/>
      <c r="C26" s="705"/>
      <c r="D26" s="705"/>
      <c r="E26" s="706" t="s">
        <v>224</v>
      </c>
      <c r="F26" s="706"/>
      <c r="G26" s="708" t="s">
        <v>280</v>
      </c>
      <c r="H26" s="708"/>
      <c r="I26" s="708"/>
      <c r="J26" s="708"/>
      <c r="K26" s="708"/>
      <c r="L26" s="708"/>
      <c r="M26" s="708"/>
    </row>
    <row r="27" spans="2:13" ht="42" customHeight="1" thickBot="1" x14ac:dyDescent="0.3">
      <c r="B27" s="705"/>
      <c r="C27" s="705"/>
      <c r="D27" s="705"/>
      <c r="E27" s="706"/>
      <c r="F27" s="706"/>
      <c r="G27" s="708"/>
      <c r="H27" s="708"/>
      <c r="I27" s="708"/>
      <c r="J27" s="708"/>
      <c r="K27" s="708"/>
      <c r="L27" s="708"/>
      <c r="M27" s="708"/>
    </row>
    <row r="28" spans="2:13" ht="54.75" customHeight="1" thickBot="1" x14ac:dyDescent="0.3">
      <c r="B28" s="705"/>
      <c r="C28" s="705"/>
      <c r="D28" s="705"/>
      <c r="E28" s="706" t="s">
        <v>225</v>
      </c>
      <c r="F28" s="706"/>
      <c r="G28" s="708" t="s">
        <v>281</v>
      </c>
      <c r="H28" s="708"/>
      <c r="I28" s="708"/>
      <c r="J28" s="708"/>
      <c r="K28" s="708"/>
      <c r="L28" s="708"/>
      <c r="M28" s="708"/>
    </row>
    <row r="29" spans="2:13" ht="54.75" customHeight="1" thickBot="1" x14ac:dyDescent="0.3">
      <c r="B29" s="705"/>
      <c r="C29" s="705"/>
      <c r="D29" s="705"/>
      <c r="E29" s="706"/>
      <c r="F29" s="706"/>
      <c r="G29" s="708"/>
      <c r="H29" s="708"/>
      <c r="I29" s="708"/>
      <c r="J29" s="708"/>
      <c r="K29" s="708"/>
      <c r="L29" s="708"/>
      <c r="M29" s="708"/>
    </row>
    <row r="30" spans="2:13" ht="48" customHeight="1" thickBot="1" x14ac:dyDescent="0.3">
      <c r="B30" s="705"/>
      <c r="C30" s="705"/>
      <c r="D30" s="705"/>
      <c r="E30" s="707" t="s">
        <v>226</v>
      </c>
      <c r="F30" s="707"/>
      <c r="G30" s="708" t="s">
        <v>282</v>
      </c>
      <c r="H30" s="708"/>
      <c r="I30" s="708"/>
      <c r="J30" s="708"/>
      <c r="K30" s="708"/>
      <c r="L30" s="708"/>
      <c r="M30" s="708"/>
    </row>
    <row r="31" spans="2:13" ht="48" customHeight="1" thickBot="1" x14ac:dyDescent="0.3">
      <c r="B31" s="705"/>
      <c r="C31" s="705"/>
      <c r="D31" s="705"/>
      <c r="E31" s="707"/>
      <c r="F31" s="707"/>
      <c r="G31" s="708"/>
      <c r="H31" s="708"/>
      <c r="I31" s="708"/>
      <c r="J31" s="708"/>
      <c r="K31" s="708"/>
      <c r="L31" s="708"/>
      <c r="M31" s="708"/>
    </row>
    <row r="32" spans="2:13" ht="106.5" customHeight="1" thickBot="1" x14ac:dyDescent="0.3">
      <c r="B32" s="711" t="s">
        <v>211</v>
      </c>
      <c r="C32" s="712"/>
      <c r="D32" s="713"/>
      <c r="E32" s="717" t="s">
        <v>88</v>
      </c>
      <c r="F32" s="718"/>
      <c r="G32" s="68" t="s">
        <v>227</v>
      </c>
      <c r="H32" s="68" t="s">
        <v>228</v>
      </c>
      <c r="I32" s="68" t="s">
        <v>229</v>
      </c>
      <c r="J32" s="68" t="s">
        <v>230</v>
      </c>
      <c r="K32" s="68" t="s">
        <v>231</v>
      </c>
      <c r="L32" s="69" t="s">
        <v>232</v>
      </c>
      <c r="M32" s="69" t="s">
        <v>233</v>
      </c>
    </row>
    <row r="33" spans="2:13" ht="27.75" customHeight="1" thickBot="1" x14ac:dyDescent="0.35">
      <c r="B33" s="714"/>
      <c r="C33" s="715"/>
      <c r="D33" s="716"/>
      <c r="E33" s="709" t="s">
        <v>14</v>
      </c>
      <c r="F33" s="710"/>
      <c r="G33" s="64"/>
      <c r="H33" s="64"/>
      <c r="I33" s="64"/>
      <c r="J33" s="64"/>
      <c r="K33" s="64"/>
      <c r="L33" s="81"/>
      <c r="M33" s="81"/>
    </row>
    <row r="34" spans="2:13" ht="33.75" customHeight="1" thickBot="1" x14ac:dyDescent="0.35">
      <c r="B34" s="714"/>
      <c r="C34" s="715"/>
      <c r="D34" s="716"/>
      <c r="E34" s="709" t="s">
        <v>8</v>
      </c>
      <c r="F34" s="710"/>
      <c r="G34" s="64"/>
      <c r="H34" s="64"/>
      <c r="I34" s="64"/>
      <c r="J34" s="64"/>
      <c r="K34" s="64"/>
      <c r="L34" s="81"/>
      <c r="M34" s="81"/>
    </row>
    <row r="35" spans="2:13" ht="27.75" customHeight="1" thickBot="1" x14ac:dyDescent="0.35">
      <c r="B35" s="714"/>
      <c r="C35" s="715"/>
      <c r="D35" s="716"/>
      <c r="E35" s="709" t="s">
        <v>11</v>
      </c>
      <c r="F35" s="710"/>
      <c r="G35" s="64"/>
      <c r="H35" s="64"/>
      <c r="I35" s="64"/>
      <c r="J35" s="64"/>
      <c r="K35" s="64"/>
      <c r="L35" s="81"/>
      <c r="M35" s="81"/>
    </row>
    <row r="36" spans="2:13" ht="27.75" customHeight="1" thickBot="1" x14ac:dyDescent="0.35">
      <c r="B36" s="714"/>
      <c r="C36" s="715"/>
      <c r="D36" s="716"/>
      <c r="E36" s="709" t="s">
        <v>15</v>
      </c>
      <c r="F36" s="710"/>
      <c r="G36" s="64"/>
      <c r="H36" s="64"/>
      <c r="I36" s="64"/>
      <c r="J36" s="64"/>
      <c r="K36" s="64"/>
      <c r="L36" s="81"/>
      <c r="M36" s="81"/>
    </row>
    <row r="37" spans="2:13" ht="40.5" customHeight="1" thickBot="1" x14ac:dyDescent="0.35">
      <c r="B37" s="714"/>
      <c r="C37" s="715"/>
      <c r="D37" s="716"/>
      <c r="E37" s="709" t="s">
        <v>10</v>
      </c>
      <c r="F37" s="710"/>
      <c r="G37" s="64"/>
      <c r="H37" s="64"/>
      <c r="I37" s="64"/>
      <c r="J37" s="64"/>
      <c r="K37" s="64"/>
      <c r="L37" s="81"/>
      <c r="M37" s="81"/>
    </row>
    <row r="38" spans="2:13" ht="57.75" customHeight="1" thickBot="1" x14ac:dyDescent="0.35">
      <c r="B38" s="714"/>
      <c r="C38" s="715"/>
      <c r="D38" s="716"/>
      <c r="E38" s="709" t="s">
        <v>16</v>
      </c>
      <c r="F38" s="710"/>
      <c r="G38" s="64"/>
      <c r="H38" s="64"/>
      <c r="I38" s="64"/>
      <c r="J38" s="64"/>
      <c r="K38" s="64"/>
      <c r="L38" s="81"/>
      <c r="M38" s="81"/>
    </row>
    <row r="39" spans="2:13" ht="37.5" customHeight="1" thickBot="1" x14ac:dyDescent="0.35">
      <c r="B39" s="714"/>
      <c r="C39" s="715"/>
      <c r="D39" s="716"/>
      <c r="E39" s="709" t="s">
        <v>17</v>
      </c>
      <c r="F39" s="710"/>
      <c r="G39" s="64"/>
      <c r="H39" s="64"/>
      <c r="I39" s="64"/>
      <c r="J39" s="64"/>
      <c r="K39" s="64"/>
      <c r="L39" s="81"/>
      <c r="M39" s="81"/>
    </row>
    <row r="40" spans="2:13" ht="27.75" customHeight="1" thickBot="1" x14ac:dyDescent="0.35">
      <c r="B40" s="714"/>
      <c r="C40" s="715"/>
      <c r="D40" s="716"/>
      <c r="E40" s="709" t="s">
        <v>18</v>
      </c>
      <c r="F40" s="710"/>
      <c r="G40" s="64"/>
      <c r="H40" s="64"/>
      <c r="I40" s="64"/>
      <c r="J40" s="64"/>
      <c r="K40" s="64"/>
      <c r="L40" s="81"/>
      <c r="M40" s="81"/>
    </row>
    <row r="41" spans="2:13" ht="58.5" customHeight="1" thickBot="1" x14ac:dyDescent="0.35">
      <c r="B41" s="714"/>
      <c r="C41" s="715"/>
      <c r="D41" s="716"/>
      <c r="E41" s="709" t="s">
        <v>213</v>
      </c>
      <c r="F41" s="710"/>
      <c r="G41" s="64"/>
      <c r="H41" s="64"/>
      <c r="I41" s="64"/>
      <c r="J41" s="64"/>
      <c r="K41" s="64"/>
      <c r="L41" s="81"/>
      <c r="M41" s="81"/>
    </row>
    <row r="42" spans="2:13" ht="27.75" customHeight="1" thickBot="1" x14ac:dyDescent="0.35">
      <c r="B42" s="714"/>
      <c r="C42" s="715"/>
      <c r="D42" s="716"/>
      <c r="E42" s="709" t="s">
        <v>27</v>
      </c>
      <c r="F42" s="710"/>
      <c r="G42" s="64"/>
      <c r="H42" s="64"/>
      <c r="I42" s="64"/>
      <c r="J42" s="64"/>
      <c r="K42" s="64"/>
      <c r="L42" s="81"/>
      <c r="M42" s="81"/>
    </row>
    <row r="43" spans="2:13" ht="27.75" customHeight="1" thickBot="1" x14ac:dyDescent="0.35">
      <c r="B43" s="714"/>
      <c r="C43" s="715"/>
      <c r="D43" s="716"/>
      <c r="E43" s="709" t="s">
        <v>19</v>
      </c>
      <c r="F43" s="710"/>
      <c r="G43" s="64"/>
      <c r="H43" s="64"/>
      <c r="I43" s="64"/>
      <c r="J43" s="64"/>
      <c r="K43" s="64"/>
      <c r="L43" s="81"/>
      <c r="M43" s="81"/>
    </row>
    <row r="44" spans="2:13" ht="45" customHeight="1" thickBot="1" x14ac:dyDescent="0.35">
      <c r="B44" s="714"/>
      <c r="C44" s="715"/>
      <c r="D44" s="716"/>
      <c r="E44" s="709" t="s">
        <v>20</v>
      </c>
      <c r="F44" s="710"/>
      <c r="G44" s="64"/>
      <c r="H44" s="64"/>
      <c r="I44" s="64"/>
      <c r="J44" s="64"/>
      <c r="K44" s="64"/>
      <c r="L44" s="81"/>
      <c r="M44" s="81"/>
    </row>
    <row r="45" spans="2:13" ht="45" customHeight="1" thickBot="1" x14ac:dyDescent="0.35">
      <c r="B45" s="714"/>
      <c r="C45" s="715"/>
      <c r="D45" s="716"/>
      <c r="E45" s="709" t="s">
        <v>21</v>
      </c>
      <c r="F45" s="710"/>
      <c r="G45" s="64"/>
      <c r="H45" s="65"/>
      <c r="I45" s="65"/>
      <c r="J45" s="65"/>
      <c r="K45" s="65"/>
      <c r="L45" s="81"/>
      <c r="M45" s="81"/>
    </row>
    <row r="46" spans="2:13" ht="45" customHeight="1" thickBot="1" x14ac:dyDescent="0.35">
      <c r="B46" s="714"/>
      <c r="C46" s="715"/>
      <c r="D46" s="716"/>
      <c r="E46" s="709" t="s">
        <v>22</v>
      </c>
      <c r="F46" s="710"/>
      <c r="G46" s="64"/>
      <c r="H46" s="65"/>
      <c r="I46" s="65"/>
      <c r="J46" s="65"/>
      <c r="K46" s="65"/>
      <c r="L46" s="81"/>
      <c r="M46" s="81"/>
    </row>
    <row r="47" spans="2:13" ht="45" customHeight="1" thickBot="1" x14ac:dyDescent="0.35">
      <c r="B47" s="714"/>
      <c r="C47" s="715"/>
      <c r="D47" s="716"/>
      <c r="E47" s="709" t="s">
        <v>23</v>
      </c>
      <c r="F47" s="710"/>
      <c r="G47" s="64"/>
      <c r="H47" s="65"/>
      <c r="I47" s="65"/>
      <c r="J47" s="65"/>
      <c r="K47" s="65"/>
      <c r="L47" s="81"/>
      <c r="M47" s="81"/>
    </row>
    <row r="48" spans="2:13" ht="45" customHeight="1" thickBot="1" x14ac:dyDescent="0.35">
      <c r="B48" s="714"/>
      <c r="C48" s="715"/>
      <c r="D48" s="716"/>
      <c r="E48" s="709" t="s">
        <v>214</v>
      </c>
      <c r="F48" s="710"/>
      <c r="G48" s="64"/>
      <c r="H48" s="65"/>
      <c r="I48" s="65"/>
      <c r="J48" s="65"/>
      <c r="K48" s="65"/>
      <c r="L48" s="81"/>
      <c r="M48" s="81"/>
    </row>
    <row r="49" spans="2:13" ht="27.75" customHeight="1" x14ac:dyDescent="0.25">
      <c r="B49" s="70"/>
      <c r="C49" s="71"/>
      <c r="D49" s="71"/>
      <c r="E49" s="71"/>
      <c r="F49" s="71"/>
      <c r="G49" s="71"/>
      <c r="H49" s="71"/>
      <c r="I49" s="71"/>
      <c r="J49" s="71"/>
      <c r="K49" s="71"/>
      <c r="L49" s="71"/>
      <c r="M49" s="72"/>
    </row>
    <row r="50" spans="2:13" ht="18.75" x14ac:dyDescent="0.3">
      <c r="B50" s="73"/>
      <c r="C50" s="74"/>
      <c r="D50" s="74"/>
      <c r="E50" s="75"/>
      <c r="F50" s="75"/>
      <c r="G50" s="75"/>
      <c r="H50" s="75"/>
      <c r="I50" s="75"/>
      <c r="J50" s="76"/>
      <c r="K50" s="76"/>
      <c r="L50" s="76"/>
      <c r="M50" s="77"/>
    </row>
    <row r="51" spans="2:13" x14ac:dyDescent="0.25">
      <c r="B51" s="73"/>
      <c r="C51" s="76"/>
      <c r="D51" s="76"/>
      <c r="E51" s="76"/>
      <c r="F51" s="76"/>
      <c r="G51" s="76"/>
      <c r="H51" s="76"/>
      <c r="I51" s="76"/>
      <c r="J51" s="76"/>
      <c r="K51" s="76"/>
      <c r="L51" s="76"/>
      <c r="M51" s="77"/>
    </row>
    <row r="52" spans="2:13" ht="15.75" thickBot="1" x14ac:dyDescent="0.3">
      <c r="B52" s="78"/>
      <c r="C52" s="79"/>
      <c r="D52" s="79"/>
      <c r="E52" s="79"/>
      <c r="F52" s="79"/>
      <c r="G52" s="79"/>
      <c r="H52" s="79"/>
      <c r="I52" s="79"/>
      <c r="J52" s="79"/>
      <c r="K52" s="79"/>
      <c r="L52" s="79"/>
      <c r="M52" s="80"/>
    </row>
  </sheetData>
  <mergeCells count="57">
    <mergeCell ref="E46:F46"/>
    <mergeCell ref="E47:F47"/>
    <mergeCell ref="E48:F48"/>
    <mergeCell ref="B32:D48"/>
    <mergeCell ref="E41:F41"/>
    <mergeCell ref="E42:F42"/>
    <mergeCell ref="E43:F43"/>
    <mergeCell ref="E44:F44"/>
    <mergeCell ref="E45:F45"/>
    <mergeCell ref="E36:F36"/>
    <mergeCell ref="E37:F37"/>
    <mergeCell ref="E38:F38"/>
    <mergeCell ref="E39:F39"/>
    <mergeCell ref="E40:F40"/>
    <mergeCell ref="E32:F32"/>
    <mergeCell ref="E33:F33"/>
    <mergeCell ref="E34:F34"/>
    <mergeCell ref="E35:F35"/>
    <mergeCell ref="G16:M17"/>
    <mergeCell ref="G18:M19"/>
    <mergeCell ref="B20:D31"/>
    <mergeCell ref="E20:F21"/>
    <mergeCell ref="E22:F23"/>
    <mergeCell ref="E24:F25"/>
    <mergeCell ref="E26:F27"/>
    <mergeCell ref="E28:F29"/>
    <mergeCell ref="E30:F31"/>
    <mergeCell ref="G20:M21"/>
    <mergeCell ref="G22:M23"/>
    <mergeCell ref="G24:M25"/>
    <mergeCell ref="G26:M27"/>
    <mergeCell ref="G28:M29"/>
    <mergeCell ref="G30:M31"/>
    <mergeCell ref="G8:M9"/>
    <mergeCell ref="G10:M11"/>
    <mergeCell ref="G12:M13"/>
    <mergeCell ref="G14:M15"/>
    <mergeCell ref="B7:M7"/>
    <mergeCell ref="B8:D19"/>
    <mergeCell ref="E8:F9"/>
    <mergeCell ref="E10:F11"/>
    <mergeCell ref="E12:F13"/>
    <mergeCell ref="E14:F15"/>
    <mergeCell ref="E16:F17"/>
    <mergeCell ref="E18:F19"/>
    <mergeCell ref="D3:E3"/>
    <mergeCell ref="B6:M6"/>
    <mergeCell ref="D4:E4"/>
    <mergeCell ref="B5:M5"/>
    <mergeCell ref="B2:C4"/>
    <mergeCell ref="D2:E2"/>
    <mergeCell ref="K2:L2"/>
    <mergeCell ref="K3:L3"/>
    <mergeCell ref="K4:L4"/>
    <mergeCell ref="F2:J2"/>
    <mergeCell ref="F3:J3"/>
    <mergeCell ref="F4:J4"/>
  </mergeCells>
  <pageMargins left="0.7" right="0.7" top="0.75" bottom="0.75" header="0.3" footer="0.3"/>
  <pageSetup paperSiz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18"/>
  <sheetViews>
    <sheetView zoomScale="85" zoomScaleNormal="85" workbookViewId="0">
      <pane ySplit="10" topLeftCell="A11" activePane="bottomLeft" state="frozen"/>
      <selection pane="bottomLeft" activeCell="G3" sqref="G3:L5"/>
    </sheetView>
  </sheetViews>
  <sheetFormatPr baseColWidth="10" defaultColWidth="11.42578125" defaultRowHeight="15" x14ac:dyDescent="0.25"/>
  <cols>
    <col min="1" max="1" width="11.42578125" style="66"/>
    <col min="2" max="2" width="17.7109375" style="66" customWidth="1"/>
    <col min="3" max="3" width="14.85546875" style="66" customWidth="1"/>
    <col min="4" max="4" width="27.5703125" style="66" customWidth="1"/>
    <col min="5" max="5" width="15.42578125" style="66" customWidth="1"/>
    <col min="6" max="6" width="14.85546875" style="66" customWidth="1"/>
    <col min="7" max="7" width="22" style="66" customWidth="1"/>
    <col min="8" max="8" width="22.42578125" style="66" customWidth="1"/>
    <col min="9" max="9" width="17.7109375" style="66" customWidth="1"/>
    <col min="10" max="10" width="16.140625" style="66" customWidth="1"/>
    <col min="11" max="11" width="23.5703125" style="66" customWidth="1"/>
    <col min="12" max="12" width="23.28515625" style="66" customWidth="1"/>
    <col min="13" max="13" width="17.140625" style="66" customWidth="1"/>
    <col min="14" max="14" width="12.85546875" style="66" customWidth="1"/>
    <col min="15" max="16384" width="11.42578125" style="66"/>
  </cols>
  <sheetData>
    <row r="2" spans="2:14" ht="15.75" thickBot="1" x14ac:dyDescent="0.3"/>
    <row r="3" spans="2:14" s="67" customFormat="1" ht="16.5" x14ac:dyDescent="0.25">
      <c r="B3" s="734"/>
      <c r="C3" s="735"/>
      <c r="D3" s="736"/>
      <c r="E3" s="686" t="s">
        <v>79</v>
      </c>
      <c r="F3" s="686"/>
      <c r="G3" s="740" t="s">
        <v>238</v>
      </c>
      <c r="H3" s="740"/>
      <c r="I3" s="740"/>
      <c r="J3" s="740"/>
      <c r="K3" s="740"/>
      <c r="L3" s="740"/>
      <c r="M3" s="186" t="s">
        <v>80</v>
      </c>
      <c r="N3" s="480" t="s">
        <v>328</v>
      </c>
    </row>
    <row r="4" spans="2:14" s="67" customFormat="1" ht="16.5" x14ac:dyDescent="0.25">
      <c r="B4" s="737"/>
      <c r="C4" s="738"/>
      <c r="D4" s="739"/>
      <c r="E4" s="678" t="s">
        <v>81</v>
      </c>
      <c r="F4" s="678"/>
      <c r="G4" s="741" t="s">
        <v>325</v>
      </c>
      <c r="H4" s="742"/>
      <c r="I4" s="742"/>
      <c r="J4" s="742"/>
      <c r="K4" s="742"/>
      <c r="L4" s="742"/>
      <c r="M4" s="185" t="s">
        <v>83</v>
      </c>
      <c r="N4" s="478"/>
    </row>
    <row r="5" spans="2:14" s="67" customFormat="1" ht="17.25" thickBot="1" x14ac:dyDescent="0.3">
      <c r="B5" s="737"/>
      <c r="C5" s="738"/>
      <c r="D5" s="739"/>
      <c r="E5" s="682" t="s">
        <v>88</v>
      </c>
      <c r="F5" s="682"/>
      <c r="G5" s="732" t="s">
        <v>326</v>
      </c>
      <c r="H5" s="732"/>
      <c r="I5" s="732"/>
      <c r="J5" s="732"/>
      <c r="K5" s="732"/>
      <c r="L5" s="732"/>
      <c r="M5" s="477"/>
      <c r="N5" s="479"/>
    </row>
    <row r="6" spans="2:14" ht="23.25" customHeight="1" thickBot="1" x14ac:dyDescent="0.3">
      <c r="B6" s="683" t="s">
        <v>116</v>
      </c>
      <c r="C6" s="684"/>
      <c r="D6" s="684"/>
      <c r="E6" s="684"/>
      <c r="F6" s="684"/>
      <c r="G6" s="684"/>
      <c r="H6" s="684"/>
      <c r="I6" s="684"/>
      <c r="J6" s="684"/>
      <c r="K6" s="684"/>
      <c r="L6" s="684"/>
      <c r="M6" s="733"/>
      <c r="N6" s="684"/>
    </row>
    <row r="7" spans="2:14" ht="72.75" customHeight="1" x14ac:dyDescent="0.25">
      <c r="B7" s="743" t="s">
        <v>121</v>
      </c>
      <c r="C7" s="744"/>
      <c r="D7" s="744"/>
      <c r="E7" s="744"/>
      <c r="F7" s="744"/>
      <c r="G7" s="744"/>
      <c r="H7" s="744"/>
      <c r="I7" s="744"/>
      <c r="J7" s="744"/>
      <c r="K7" s="744"/>
      <c r="L7" s="744"/>
      <c r="M7" s="744"/>
      <c r="N7" s="744"/>
    </row>
    <row r="8" spans="2:14" ht="27.75" customHeight="1" x14ac:dyDescent="0.25">
      <c r="B8" s="745" t="s">
        <v>117</v>
      </c>
      <c r="C8" s="746"/>
      <c r="D8" s="746"/>
      <c r="E8" s="746"/>
      <c r="F8" s="746"/>
      <c r="G8" s="746"/>
      <c r="H8" s="746"/>
      <c r="I8" s="746"/>
      <c r="J8" s="746"/>
      <c r="K8" s="746"/>
      <c r="L8" s="746"/>
      <c r="M8" s="746"/>
      <c r="N8" s="746"/>
    </row>
    <row r="9" spans="2:14" ht="36" customHeight="1" x14ac:dyDescent="0.25">
      <c r="B9" s="748" t="s">
        <v>88</v>
      </c>
      <c r="C9" s="749"/>
      <c r="D9" s="758" t="s">
        <v>119</v>
      </c>
      <c r="E9" s="747" t="s">
        <v>283</v>
      </c>
      <c r="F9" s="747"/>
      <c r="G9" s="750" t="s">
        <v>284</v>
      </c>
      <c r="H9" s="751"/>
      <c r="I9" s="750" t="s">
        <v>120</v>
      </c>
      <c r="J9" s="751"/>
      <c r="K9" s="754" t="s">
        <v>285</v>
      </c>
      <c r="L9" s="755"/>
      <c r="M9" s="754" t="s">
        <v>118</v>
      </c>
      <c r="N9" s="755"/>
    </row>
    <row r="10" spans="2:14" ht="46.5" customHeight="1" x14ac:dyDescent="0.25">
      <c r="B10" s="748"/>
      <c r="C10" s="749"/>
      <c r="D10" s="759"/>
      <c r="E10" s="747"/>
      <c r="F10" s="747"/>
      <c r="G10" s="752"/>
      <c r="H10" s="753"/>
      <c r="I10" s="752"/>
      <c r="J10" s="753"/>
      <c r="K10" s="756"/>
      <c r="L10" s="757"/>
      <c r="M10" s="756"/>
      <c r="N10" s="757"/>
    </row>
    <row r="11" spans="2:14" ht="121.5" customHeight="1" x14ac:dyDescent="0.25">
      <c r="B11" s="722" t="s">
        <v>297</v>
      </c>
      <c r="C11" s="723"/>
      <c r="D11" s="180" t="s">
        <v>298</v>
      </c>
      <c r="E11" s="729" t="s">
        <v>299</v>
      </c>
      <c r="F11" s="729"/>
      <c r="G11" s="730" t="s">
        <v>300</v>
      </c>
      <c r="H11" s="731"/>
      <c r="I11" s="729" t="s">
        <v>301</v>
      </c>
      <c r="J11" s="729"/>
      <c r="K11" s="720" t="s">
        <v>302</v>
      </c>
      <c r="L11" s="721"/>
      <c r="M11" s="720" t="str">
        <f>E11</f>
        <v>Perdida de disponibilidad de sistemas de información y servicios TIC</v>
      </c>
      <c r="N11" s="721"/>
    </row>
    <row r="12" spans="2:14" ht="189" customHeight="1" x14ac:dyDescent="0.25">
      <c r="B12" s="722" t="s">
        <v>297</v>
      </c>
      <c r="C12" s="723"/>
      <c r="D12" s="180" t="s">
        <v>298</v>
      </c>
      <c r="E12" s="729" t="s">
        <v>303</v>
      </c>
      <c r="F12" s="729"/>
      <c r="G12" s="730" t="s">
        <v>304</v>
      </c>
      <c r="H12" s="730"/>
      <c r="I12" s="729" t="s">
        <v>301</v>
      </c>
      <c r="J12" s="729"/>
      <c r="K12" s="720" t="s">
        <v>305</v>
      </c>
      <c r="L12" s="721"/>
      <c r="M12" s="720" t="str">
        <f t="shared" ref="M12:M14" si="0">E12</f>
        <v>Acceso no autorizado a sistemas de información</v>
      </c>
      <c r="N12" s="721"/>
    </row>
    <row r="13" spans="2:14" ht="121.5" customHeight="1" x14ac:dyDescent="0.25">
      <c r="B13" s="722" t="s">
        <v>297</v>
      </c>
      <c r="C13" s="723"/>
      <c r="D13" s="180" t="s">
        <v>298</v>
      </c>
      <c r="E13" s="729" t="s">
        <v>306</v>
      </c>
      <c r="F13" s="729"/>
      <c r="G13" s="730" t="s">
        <v>307</v>
      </c>
      <c r="H13" s="730"/>
      <c r="I13" s="729" t="s">
        <v>301</v>
      </c>
      <c r="J13" s="729"/>
      <c r="K13" s="720" t="s">
        <v>308</v>
      </c>
      <c r="L13" s="721"/>
      <c r="M13" s="720" t="str">
        <f t="shared" si="0"/>
        <v>Inadecuado manejo de incidentes de seguridad y ciberincidentes</v>
      </c>
      <c r="N13" s="721"/>
    </row>
    <row r="14" spans="2:14" ht="146.25" customHeight="1" x14ac:dyDescent="0.25">
      <c r="B14" s="722" t="s">
        <v>309</v>
      </c>
      <c r="C14" s="723"/>
      <c r="D14" s="180" t="s">
        <v>298</v>
      </c>
      <c r="E14" s="729" t="s">
        <v>310</v>
      </c>
      <c r="F14" s="729"/>
      <c r="G14" s="730" t="s">
        <v>311</v>
      </c>
      <c r="H14" s="730"/>
      <c r="I14" s="729" t="s">
        <v>301</v>
      </c>
      <c r="J14" s="729"/>
      <c r="K14" s="720" t="s">
        <v>312</v>
      </c>
      <c r="L14" s="721"/>
      <c r="M14" s="720" t="str">
        <f t="shared" si="0"/>
        <v xml:space="preserve">Vulnerabilidades no detectadas en el software desarrollado o recibido para gestión </v>
      </c>
      <c r="N14" s="721"/>
    </row>
    <row r="15" spans="2:14" ht="16.5" x14ac:dyDescent="0.25">
      <c r="B15" s="726"/>
      <c r="C15" s="727"/>
      <c r="D15" s="89"/>
      <c r="E15" s="728"/>
      <c r="F15" s="728"/>
      <c r="G15" s="719"/>
      <c r="H15" s="719"/>
      <c r="I15" s="728"/>
      <c r="J15" s="728"/>
      <c r="K15" s="719"/>
      <c r="L15" s="719"/>
      <c r="M15" s="724"/>
      <c r="N15" s="725"/>
    </row>
    <row r="16" spans="2:14" ht="18.75" x14ac:dyDescent="0.3">
      <c r="B16" s="73"/>
      <c r="C16" s="74"/>
      <c r="D16" s="74"/>
      <c r="E16" s="74"/>
      <c r="F16" s="75"/>
      <c r="G16" s="75"/>
      <c r="H16" s="75"/>
      <c r="I16" s="75"/>
      <c r="J16" s="75"/>
      <c r="K16" s="75"/>
      <c r="L16" s="75"/>
      <c r="M16" s="76"/>
      <c r="N16" s="76"/>
    </row>
    <row r="17" spans="2:14" x14ac:dyDescent="0.25">
      <c r="B17" s="73"/>
      <c r="C17" s="76"/>
      <c r="D17" s="76"/>
      <c r="E17" s="76"/>
      <c r="F17" s="76"/>
      <c r="G17" s="76"/>
      <c r="H17" s="76"/>
      <c r="I17" s="76"/>
      <c r="J17" s="76"/>
      <c r="K17" s="76"/>
      <c r="L17" s="76"/>
      <c r="M17" s="76"/>
      <c r="N17" s="76"/>
    </row>
    <row r="18" spans="2:14" ht="15.75" thickBot="1" x14ac:dyDescent="0.3">
      <c r="B18" s="78"/>
      <c r="C18" s="79"/>
      <c r="D18" s="79"/>
      <c r="E18" s="79"/>
      <c r="F18" s="79"/>
      <c r="G18" s="79"/>
      <c r="H18" s="79"/>
      <c r="I18" s="79"/>
      <c r="J18" s="79"/>
      <c r="K18" s="79"/>
      <c r="L18" s="79"/>
      <c r="M18" s="79"/>
      <c r="N18" s="79"/>
    </row>
  </sheetData>
  <mergeCells count="47">
    <mergeCell ref="B7:N7"/>
    <mergeCell ref="B8:N8"/>
    <mergeCell ref="E9:F10"/>
    <mergeCell ref="B9:C10"/>
    <mergeCell ref="I9:J10"/>
    <mergeCell ref="K9:L10"/>
    <mergeCell ref="M9:N10"/>
    <mergeCell ref="D9:D10"/>
    <mergeCell ref="G9:H10"/>
    <mergeCell ref="E5:F5"/>
    <mergeCell ref="G5:L5"/>
    <mergeCell ref="B6:N6"/>
    <mergeCell ref="B3:D5"/>
    <mergeCell ref="E3:F3"/>
    <mergeCell ref="G3:L3"/>
    <mergeCell ref="E4:F4"/>
    <mergeCell ref="G4:L4"/>
    <mergeCell ref="G14:H14"/>
    <mergeCell ref="I13:J13"/>
    <mergeCell ref="K13:L13"/>
    <mergeCell ref="I14:J14"/>
    <mergeCell ref="B11:C11"/>
    <mergeCell ref="E11:F11"/>
    <mergeCell ref="E12:F12"/>
    <mergeCell ref="K11:L11"/>
    <mergeCell ref="K12:L12"/>
    <mergeCell ref="G11:H11"/>
    <mergeCell ref="G12:H12"/>
    <mergeCell ref="B12:C12"/>
    <mergeCell ref="I11:J11"/>
    <mergeCell ref="I12:J12"/>
    <mergeCell ref="K15:L15"/>
    <mergeCell ref="K14:L14"/>
    <mergeCell ref="M11:N11"/>
    <mergeCell ref="M12:N12"/>
    <mergeCell ref="B13:C13"/>
    <mergeCell ref="M15:N15"/>
    <mergeCell ref="B15:C15"/>
    <mergeCell ref="E15:F15"/>
    <mergeCell ref="G15:H15"/>
    <mergeCell ref="I15:J15"/>
    <mergeCell ref="M13:N13"/>
    <mergeCell ref="M14:N14"/>
    <mergeCell ref="E14:F14"/>
    <mergeCell ref="B14:C14"/>
    <mergeCell ref="E13:F13"/>
    <mergeCell ref="G13:H13"/>
  </mergeCells>
  <pageMargins left="0.7" right="0.7" top="0.75" bottom="0.75" header="0.3" footer="0.3"/>
  <pageSetup paperSiz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17"/>
  <sheetViews>
    <sheetView zoomScale="80" zoomScaleNormal="80" workbookViewId="0">
      <pane xSplit="6" ySplit="10" topLeftCell="N11" activePane="bottomRight" state="frozen"/>
      <selection pane="topRight" activeCell="G1" sqref="G1"/>
      <selection pane="bottomLeft" activeCell="A11" sqref="A11"/>
      <selection pane="bottomRight" activeCell="P9" sqref="P9:P10"/>
    </sheetView>
  </sheetViews>
  <sheetFormatPr baseColWidth="10" defaultColWidth="11.42578125" defaultRowHeight="15" x14ac:dyDescent="0.25"/>
  <cols>
    <col min="1" max="1" width="2" style="66" customWidth="1"/>
    <col min="2" max="2" width="17.7109375" style="66" customWidth="1"/>
    <col min="3" max="3" width="14.85546875" style="66" customWidth="1"/>
    <col min="4" max="4" width="32.85546875" style="66" customWidth="1"/>
    <col min="5" max="5" width="19.7109375" style="66" customWidth="1"/>
    <col min="6" max="6" width="31.140625" style="66" customWidth="1"/>
    <col min="7" max="12" width="5" style="66" bestFit="1" customWidth="1"/>
    <col min="13" max="13" width="10.85546875" style="66" bestFit="1" customWidth="1"/>
    <col min="14" max="14" width="16" style="66" customWidth="1"/>
    <col min="15" max="15" width="31.140625" style="66" customWidth="1"/>
    <col min="16" max="16" width="72" style="66" customWidth="1"/>
    <col min="17" max="22" width="4.7109375" style="66" bestFit="1" customWidth="1"/>
    <col min="23" max="23" width="8.7109375" style="66" bestFit="1" customWidth="1"/>
    <col min="24" max="24" width="10.85546875" style="66" bestFit="1" customWidth="1"/>
    <col min="25" max="25" width="16.42578125" style="66" customWidth="1"/>
    <col min="26" max="26" width="53.5703125" style="66" customWidth="1"/>
    <col min="27" max="27" width="32.7109375" style="66" customWidth="1"/>
    <col min="28" max="28" width="31.85546875" style="66" customWidth="1"/>
    <col min="29" max="29" width="16.42578125" style="66" customWidth="1"/>
    <col min="30" max="16384" width="11.42578125" style="66"/>
  </cols>
  <sheetData>
    <row r="1" spans="2:28" ht="11.25" customHeight="1" x14ac:dyDescent="0.25"/>
    <row r="2" spans="2:28" s="67" customFormat="1" ht="39" hidden="1" customHeight="1" x14ac:dyDescent="0.25">
      <c r="B2" s="734"/>
      <c r="C2" s="735"/>
      <c r="D2" s="736"/>
      <c r="E2" s="686" t="s">
        <v>79</v>
      </c>
      <c r="F2" s="686"/>
      <c r="G2" s="157"/>
      <c r="H2" s="157"/>
      <c r="I2" s="157"/>
      <c r="J2" s="157"/>
      <c r="K2" s="157"/>
      <c r="L2" s="157"/>
      <c r="M2" s="157"/>
      <c r="N2" s="157"/>
      <c r="O2" s="157"/>
      <c r="P2" s="740" t="s">
        <v>86</v>
      </c>
      <c r="Q2" s="740"/>
      <c r="R2" s="740"/>
      <c r="S2" s="740"/>
      <c r="T2" s="740"/>
      <c r="U2" s="740"/>
      <c r="V2" s="740"/>
      <c r="W2" s="740"/>
      <c r="X2" s="740"/>
      <c r="Y2" s="740"/>
      <c r="Z2" s="740"/>
      <c r="AA2" s="83" t="s">
        <v>80</v>
      </c>
      <c r="AB2" s="84"/>
    </row>
    <row r="3" spans="2:28" s="67" customFormat="1" ht="27.75" hidden="1" customHeight="1" x14ac:dyDescent="0.25">
      <c r="B3" s="737"/>
      <c r="C3" s="738"/>
      <c r="D3" s="739"/>
      <c r="E3" s="678" t="s">
        <v>81</v>
      </c>
      <c r="F3" s="678"/>
      <c r="G3" s="155"/>
      <c r="H3" s="155"/>
      <c r="I3" s="155"/>
      <c r="J3" s="155"/>
      <c r="K3" s="155"/>
      <c r="L3" s="155"/>
      <c r="M3" s="155"/>
      <c r="N3" s="155"/>
      <c r="O3" s="155"/>
      <c r="P3" s="742" t="s">
        <v>82</v>
      </c>
      <c r="Q3" s="742"/>
      <c r="R3" s="742"/>
      <c r="S3" s="742"/>
      <c r="T3" s="742"/>
      <c r="U3" s="742"/>
      <c r="V3" s="742"/>
      <c r="W3" s="742"/>
      <c r="X3" s="742"/>
      <c r="Y3" s="742"/>
      <c r="Z3" s="742"/>
      <c r="AA3" s="85" t="s">
        <v>83</v>
      </c>
      <c r="AB3" s="86"/>
    </row>
    <row r="4" spans="2:28" s="67" customFormat="1" ht="27.75" hidden="1" customHeight="1" x14ac:dyDescent="0.25">
      <c r="B4" s="737"/>
      <c r="C4" s="738"/>
      <c r="D4" s="739"/>
      <c r="E4" s="678" t="s">
        <v>84</v>
      </c>
      <c r="F4" s="678"/>
      <c r="G4" s="155"/>
      <c r="H4" s="155"/>
      <c r="I4" s="155"/>
      <c r="J4" s="155"/>
      <c r="K4" s="155"/>
      <c r="L4" s="155"/>
      <c r="M4" s="155"/>
      <c r="N4" s="155"/>
      <c r="O4" s="155"/>
      <c r="P4" s="742" t="s">
        <v>87</v>
      </c>
      <c r="Q4" s="742"/>
      <c r="R4" s="742"/>
      <c r="S4" s="742"/>
      <c r="T4" s="742"/>
      <c r="U4" s="742"/>
      <c r="V4" s="742"/>
      <c r="W4" s="742"/>
      <c r="X4" s="742"/>
      <c r="Y4" s="742"/>
      <c r="Z4" s="742"/>
      <c r="AA4" s="783" t="s">
        <v>85</v>
      </c>
      <c r="AB4" s="785"/>
    </row>
    <row r="5" spans="2:28" s="67" customFormat="1" ht="42" hidden="1" customHeight="1" thickBot="1" x14ac:dyDescent="0.3">
      <c r="B5" s="737"/>
      <c r="C5" s="738"/>
      <c r="D5" s="739"/>
      <c r="E5" s="682" t="s">
        <v>88</v>
      </c>
      <c r="F5" s="682"/>
      <c r="G5" s="156"/>
      <c r="H5" s="156"/>
      <c r="I5" s="156"/>
      <c r="J5" s="156"/>
      <c r="K5" s="156"/>
      <c r="L5" s="156"/>
      <c r="M5" s="156"/>
      <c r="N5" s="156"/>
      <c r="O5" s="156"/>
      <c r="P5" s="787" t="s">
        <v>89</v>
      </c>
      <c r="Q5" s="787"/>
      <c r="R5" s="787"/>
      <c r="S5" s="787"/>
      <c r="T5" s="787"/>
      <c r="U5" s="787"/>
      <c r="V5" s="787"/>
      <c r="W5" s="787"/>
      <c r="X5" s="787"/>
      <c r="Y5" s="787"/>
      <c r="Z5" s="787"/>
      <c r="AA5" s="784"/>
      <c r="AB5" s="786"/>
    </row>
    <row r="6" spans="2:28" ht="23.25" hidden="1" customHeight="1" thickBot="1" x14ac:dyDescent="0.3">
      <c r="B6" s="683" t="s">
        <v>208</v>
      </c>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5"/>
    </row>
    <row r="7" spans="2:28" ht="33" hidden="1" customHeight="1" x14ac:dyDescent="0.25">
      <c r="B7" s="743" t="s">
        <v>142</v>
      </c>
      <c r="C7" s="744"/>
      <c r="D7" s="744"/>
      <c r="E7" s="744"/>
      <c r="F7" s="744"/>
      <c r="G7" s="744"/>
      <c r="H7" s="744"/>
      <c r="I7" s="744"/>
      <c r="J7" s="744"/>
      <c r="K7" s="744"/>
      <c r="L7" s="744"/>
      <c r="M7" s="744"/>
      <c r="N7" s="744"/>
      <c r="O7" s="744"/>
      <c r="P7" s="744"/>
      <c r="Q7" s="744"/>
      <c r="R7" s="744"/>
      <c r="S7" s="744"/>
      <c r="T7" s="744"/>
      <c r="U7" s="744"/>
      <c r="V7" s="744"/>
      <c r="W7" s="744"/>
      <c r="X7" s="744"/>
      <c r="Y7" s="744"/>
      <c r="Z7" s="744"/>
      <c r="AA7" s="744"/>
      <c r="AB7" s="764"/>
    </row>
    <row r="8" spans="2:28" ht="27.75" customHeight="1" x14ac:dyDescent="0.25">
      <c r="B8" s="745" t="s">
        <v>207</v>
      </c>
      <c r="C8" s="746"/>
      <c r="D8" s="746"/>
      <c r="E8" s="746"/>
      <c r="F8" s="746"/>
      <c r="G8" s="746"/>
      <c r="H8" s="746"/>
      <c r="I8" s="746"/>
      <c r="J8" s="746"/>
      <c r="K8" s="746"/>
      <c r="L8" s="746"/>
      <c r="M8" s="746"/>
      <c r="N8" s="746"/>
      <c r="O8" s="746"/>
      <c r="P8" s="746"/>
      <c r="Q8" s="746"/>
      <c r="R8" s="746"/>
      <c r="S8" s="746"/>
      <c r="T8" s="746"/>
      <c r="U8" s="746"/>
      <c r="V8" s="746"/>
      <c r="W8" s="746"/>
      <c r="X8" s="746"/>
      <c r="Y8" s="746"/>
      <c r="Z8" s="746"/>
      <c r="AA8" s="746"/>
      <c r="AB8" s="765"/>
    </row>
    <row r="9" spans="2:28" ht="243.75" customHeight="1" x14ac:dyDescent="0.25">
      <c r="B9" s="766" t="s">
        <v>88</v>
      </c>
      <c r="C9" s="767"/>
      <c r="D9" s="768" t="s">
        <v>119</v>
      </c>
      <c r="E9" s="770" t="s">
        <v>118</v>
      </c>
      <c r="F9" s="771"/>
      <c r="G9" s="778" t="s">
        <v>287</v>
      </c>
      <c r="H9" s="779"/>
      <c r="I9" s="779"/>
      <c r="J9" s="779"/>
      <c r="K9" s="779"/>
      <c r="L9" s="779"/>
      <c r="M9" s="779"/>
      <c r="N9" s="779"/>
      <c r="O9" s="780"/>
      <c r="P9" s="776" t="s">
        <v>263</v>
      </c>
      <c r="Q9" s="778" t="s">
        <v>262</v>
      </c>
      <c r="R9" s="779"/>
      <c r="S9" s="779"/>
      <c r="T9" s="779"/>
      <c r="U9" s="779"/>
      <c r="V9" s="779"/>
      <c r="W9" s="779"/>
      <c r="X9" s="779"/>
      <c r="Y9" s="780"/>
      <c r="Z9" s="781" t="s">
        <v>266</v>
      </c>
      <c r="AA9" s="775" t="s">
        <v>122</v>
      </c>
      <c r="AB9" s="774" t="s">
        <v>123</v>
      </c>
    </row>
    <row r="10" spans="2:28" ht="110.25" customHeight="1" x14ac:dyDescent="0.25">
      <c r="B10" s="766"/>
      <c r="C10" s="767"/>
      <c r="D10" s="769"/>
      <c r="E10" s="772"/>
      <c r="F10" s="773"/>
      <c r="G10" s="87" t="s">
        <v>254</v>
      </c>
      <c r="H10" s="87" t="s">
        <v>255</v>
      </c>
      <c r="I10" s="87" t="s">
        <v>256</v>
      </c>
      <c r="J10" s="87" t="s">
        <v>257</v>
      </c>
      <c r="K10" s="87" t="s">
        <v>258</v>
      </c>
      <c r="L10" s="87" t="s">
        <v>259</v>
      </c>
      <c r="M10" s="87" t="s">
        <v>264</v>
      </c>
      <c r="N10" s="87" t="s">
        <v>286</v>
      </c>
      <c r="O10" s="87" t="s">
        <v>260</v>
      </c>
      <c r="P10" s="777"/>
      <c r="Q10" s="87" t="s">
        <v>254</v>
      </c>
      <c r="R10" s="87" t="s">
        <v>255</v>
      </c>
      <c r="S10" s="87" t="s">
        <v>256</v>
      </c>
      <c r="T10" s="87" t="s">
        <v>257</v>
      </c>
      <c r="U10" s="87" t="s">
        <v>258</v>
      </c>
      <c r="V10" s="87" t="s">
        <v>259</v>
      </c>
      <c r="W10" s="87" t="s">
        <v>264</v>
      </c>
      <c r="X10" s="87" t="s">
        <v>261</v>
      </c>
      <c r="Y10" s="87" t="s">
        <v>260</v>
      </c>
      <c r="Z10" s="782"/>
      <c r="AA10" s="775"/>
      <c r="AB10" s="774"/>
    </row>
    <row r="11" spans="2:28" ht="46.5" customHeight="1" x14ac:dyDescent="0.25">
      <c r="B11" s="760" t="str">
        <f>'3-IDENTIFICACIÓN DEL RIESGO'!B11</f>
        <v>Gestión  de la información</v>
      </c>
      <c r="C11" s="761"/>
      <c r="D11" s="502" t="str">
        <f>'3-IDENTIFICACIÓN DEL RIESGO'!D11</f>
        <v>Subdirección del Sistemas de Información de Tierras</v>
      </c>
      <c r="E11" s="762" t="str">
        <f>'3-IDENTIFICACIÓN DEL RIESGO'!M11</f>
        <v>Perdida de disponibilidad de sistemas de información y servicios TIC</v>
      </c>
      <c r="F11" s="763"/>
      <c r="G11" s="160">
        <v>3</v>
      </c>
      <c r="H11" s="160">
        <v>4</v>
      </c>
      <c r="I11" s="160">
        <v>2</v>
      </c>
      <c r="J11" s="160"/>
      <c r="K11" s="160"/>
      <c r="L11" s="160"/>
      <c r="M11" s="160">
        <v>3</v>
      </c>
      <c r="N11" s="160">
        <f>G11+H11+I11+J11+K11+L11</f>
        <v>9</v>
      </c>
      <c r="O11" s="160">
        <f>N11/M11</f>
        <v>3</v>
      </c>
      <c r="P11" s="88" t="str">
        <f>IF(O11&lt;=1,"RARA VEZ",IF(O11=2,"IMPROBABLE",IF(O11=3,"POSIBLE",IF(O11=4,"PROBABLE",IF(O11&gt;=5,"CASI SEGURO")))))</f>
        <v>POSIBLE</v>
      </c>
      <c r="Q11" s="160">
        <v>3</v>
      </c>
      <c r="R11" s="160">
        <v>3</v>
      </c>
      <c r="S11" s="160">
        <v>3</v>
      </c>
      <c r="T11" s="160"/>
      <c r="U11" s="160"/>
      <c r="V11" s="160"/>
      <c r="W11" s="160">
        <v>3</v>
      </c>
      <c r="X11" s="160">
        <f>Q11+R11+S11+T11+U11+V11</f>
        <v>9</v>
      </c>
      <c r="Y11" s="160">
        <f>X11/W11</f>
        <v>3</v>
      </c>
      <c r="Z11" s="88" t="str">
        <f>IF(Y11&lt;=1,"Insignificante",IF(Y11=2,"Menor",IF(Y11=3,"Moderado",IF(Y11=4,"Mayor",IF(Y11&gt;=5,"Catastrófico")))))</f>
        <v>Moderado</v>
      </c>
      <c r="AA11" s="82" t="str">
        <f t="shared" ref="AA11:AA14" si="0">IF(OR(AND(Z11="Moderado",P11="Casi Seguro"),AND(Z11="Mayor",P11="Posible"),AND(Z11="Mayor",P11="Probable"),AND(Z11="Mayor",P11="Casi Seguro")),"Extremo",IF(OR(AND(Z11="Mayor",P11="Improbable"),AND(Z11="Mayor",P11="Rara Vez"),AND(Z11="Moderado",P11="Probable"),AND(Z11="Moderado",P11="Posible"),AND(Z11="Menor",P11="Casi seguro"),AND(Z11="Menor",P11="Probable"),AND(Z11="Insignificante",P11="Casi seguro")),"Alto",IF(OR(AND(Z11="Moderado",P11="Improbable"),AND(Z11="Moderado",P11="Rara Vez"),AND(Z11="Menor",P11="Posible"),AND(Z11="Insignificante",P11="Probable")),"Moderado",IF(OR(AND(Z11="Menor",P11="Improbable"),AND(Z11="Menor",P11="Rara Vez"),AND(Z11="Insignificante",P11="Posible"),AND(Z11="Insignificante",P11="Improbable"),AND(Z11="Insignificante",P11="Rara Vez")),"Bajo",IF(Z11="Catastrófico","Extremo")))))</f>
        <v>Alto</v>
      </c>
      <c r="AB11" s="54" t="s">
        <v>9</v>
      </c>
    </row>
    <row r="12" spans="2:28" ht="35.25" customHeight="1" x14ac:dyDescent="0.25">
      <c r="B12" s="760" t="str">
        <f>'3-IDENTIFICACIÓN DEL RIESGO'!B12</f>
        <v>Gestión  de la información</v>
      </c>
      <c r="C12" s="761"/>
      <c r="D12" s="502" t="str">
        <f>'3-IDENTIFICACIÓN DEL RIESGO'!D12</f>
        <v>Subdirección del Sistemas de Información de Tierras</v>
      </c>
      <c r="E12" s="762" t="str">
        <f>'3-IDENTIFICACIÓN DEL RIESGO'!M12</f>
        <v>Acceso no autorizado a sistemas de información</v>
      </c>
      <c r="F12" s="763"/>
      <c r="G12" s="159">
        <v>2</v>
      </c>
      <c r="H12" s="159">
        <v>3</v>
      </c>
      <c r="I12" s="159">
        <v>4</v>
      </c>
      <c r="J12" s="159"/>
      <c r="K12" s="159"/>
      <c r="L12" s="159"/>
      <c r="M12" s="160">
        <v>3</v>
      </c>
      <c r="N12" s="160">
        <f t="shared" ref="N12:N14" si="1">G12+H12+I12+J12+K12+L12</f>
        <v>9</v>
      </c>
      <c r="O12" s="160">
        <f t="shared" ref="O12:O14" si="2">N12/M12</f>
        <v>3</v>
      </c>
      <c r="P12" s="88" t="str">
        <f t="shared" ref="P12:P14" si="3">IF(O12&lt;=1,"RARA VEZ",IF(O12=2,"IMPROBABLE",IF(O12=3,"POSIBLE",IF(O12=4,"PROBABLE",IF(O12&gt;=5,"CASI SEGURO")))))</f>
        <v>POSIBLE</v>
      </c>
      <c r="Q12" s="160">
        <v>5</v>
      </c>
      <c r="R12" s="160">
        <v>5</v>
      </c>
      <c r="S12" s="160">
        <v>5</v>
      </c>
      <c r="T12" s="160"/>
      <c r="U12" s="160"/>
      <c r="V12" s="160"/>
      <c r="W12" s="160">
        <v>3</v>
      </c>
      <c r="X12" s="160">
        <f>Q12+R12+S12+T12+U12+V12</f>
        <v>15</v>
      </c>
      <c r="Y12" s="160">
        <f t="shared" ref="Y12:Y14" si="4">X12/W12</f>
        <v>5</v>
      </c>
      <c r="Z12" s="88" t="str">
        <f t="shared" ref="Z12:Z14" si="5">IF(Y12&lt;=1,"Insignificante",IF(Y12=2,"Menor",IF(Y12=3,"Moderado",IF(Y12=4,"Mayor",IF(Y12&gt;=5,"Catastrófico")))))</f>
        <v>Catastrófico</v>
      </c>
      <c r="AA12" s="82" t="str">
        <f t="shared" si="0"/>
        <v>Extremo</v>
      </c>
      <c r="AB12" s="54" t="s">
        <v>9</v>
      </c>
    </row>
    <row r="13" spans="2:28" ht="43.5" customHeight="1" x14ac:dyDescent="0.25">
      <c r="B13" s="760" t="str">
        <f>'3-IDENTIFICACIÓN DEL RIESGO'!B13</f>
        <v>Gestión  de la información</v>
      </c>
      <c r="C13" s="761"/>
      <c r="D13" s="502" t="str">
        <f>'3-IDENTIFICACIÓN DEL RIESGO'!D13</f>
        <v>Subdirección del Sistemas de Información de Tierras</v>
      </c>
      <c r="E13" s="762" t="str">
        <f>'3-IDENTIFICACIÓN DEL RIESGO'!M13</f>
        <v>Inadecuado manejo de incidentes de seguridad y ciberincidentes</v>
      </c>
      <c r="F13" s="763"/>
      <c r="G13" s="159">
        <v>3</v>
      </c>
      <c r="H13" s="159">
        <v>3</v>
      </c>
      <c r="I13" s="159">
        <v>3</v>
      </c>
      <c r="J13" s="159"/>
      <c r="K13" s="159"/>
      <c r="L13" s="159"/>
      <c r="M13" s="160">
        <v>3</v>
      </c>
      <c r="N13" s="160">
        <f t="shared" si="1"/>
        <v>9</v>
      </c>
      <c r="O13" s="160">
        <f t="shared" si="2"/>
        <v>3</v>
      </c>
      <c r="P13" s="88" t="str">
        <f t="shared" si="3"/>
        <v>POSIBLE</v>
      </c>
      <c r="Q13" s="160">
        <v>3</v>
      </c>
      <c r="R13" s="160">
        <v>2</v>
      </c>
      <c r="S13" s="160">
        <v>4</v>
      </c>
      <c r="T13" s="160"/>
      <c r="U13" s="160"/>
      <c r="V13" s="160"/>
      <c r="W13" s="160">
        <v>3</v>
      </c>
      <c r="X13" s="160">
        <f t="shared" ref="X13" si="6">Q13+R13+S13+T13+U13+V13</f>
        <v>9</v>
      </c>
      <c r="Y13" s="160">
        <f t="shared" si="4"/>
        <v>3</v>
      </c>
      <c r="Z13" s="88" t="str">
        <f t="shared" si="5"/>
        <v>Moderado</v>
      </c>
      <c r="AA13" s="82" t="str">
        <f t="shared" si="0"/>
        <v>Alto</v>
      </c>
      <c r="AB13" s="54" t="s">
        <v>9</v>
      </c>
    </row>
    <row r="14" spans="2:28" ht="39" customHeight="1" x14ac:dyDescent="0.25">
      <c r="B14" s="760" t="str">
        <f>'3-IDENTIFICACIÓN DEL RIESGO'!B14</f>
        <v>Gestión de la información</v>
      </c>
      <c r="C14" s="761"/>
      <c r="D14" s="502" t="str">
        <f>'3-IDENTIFICACIÓN DEL RIESGO'!D14</f>
        <v>Subdirección del Sistemas de Información de Tierras</v>
      </c>
      <c r="E14" s="762" t="str">
        <f>'3-IDENTIFICACIÓN DEL RIESGO'!M14</f>
        <v xml:space="preserve">Vulnerabilidades no detectadas en el software desarrollado o recibido para gestión </v>
      </c>
      <c r="F14" s="763"/>
      <c r="G14" s="159">
        <v>3</v>
      </c>
      <c r="H14" s="159">
        <v>3</v>
      </c>
      <c r="I14" s="159">
        <v>3</v>
      </c>
      <c r="J14" s="159"/>
      <c r="K14" s="159"/>
      <c r="L14" s="159"/>
      <c r="M14" s="160">
        <v>3</v>
      </c>
      <c r="N14" s="160">
        <f t="shared" si="1"/>
        <v>9</v>
      </c>
      <c r="O14" s="160">
        <f t="shared" si="2"/>
        <v>3</v>
      </c>
      <c r="P14" s="88" t="str">
        <f t="shared" si="3"/>
        <v>POSIBLE</v>
      </c>
      <c r="Q14" s="160">
        <v>4</v>
      </c>
      <c r="R14" s="160">
        <v>6</v>
      </c>
      <c r="S14" s="160">
        <v>2</v>
      </c>
      <c r="T14" s="160"/>
      <c r="U14" s="160"/>
      <c r="V14" s="160"/>
      <c r="W14" s="160">
        <v>3</v>
      </c>
      <c r="X14" s="160">
        <f>Q14+R14+S14+T14+U14+V14</f>
        <v>12</v>
      </c>
      <c r="Y14" s="160">
        <f t="shared" si="4"/>
        <v>4</v>
      </c>
      <c r="Z14" s="88" t="str">
        <f t="shared" si="5"/>
        <v>Mayor</v>
      </c>
      <c r="AA14" s="82" t="str">
        <f t="shared" si="0"/>
        <v>Extremo</v>
      </c>
      <c r="AB14" s="54" t="s">
        <v>9</v>
      </c>
    </row>
    <row r="15" spans="2:28" ht="18.75" customHeight="1" x14ac:dyDescent="0.3">
      <c r="B15" s="73"/>
      <c r="C15" s="74"/>
      <c r="D15" s="74"/>
      <c r="E15" s="74"/>
      <c r="F15" s="75"/>
      <c r="G15" s="75"/>
      <c r="H15" s="75"/>
      <c r="I15" s="75"/>
      <c r="J15" s="75"/>
      <c r="K15" s="75"/>
      <c r="L15" s="75"/>
      <c r="M15" s="75"/>
      <c r="N15" s="75"/>
      <c r="O15" s="75"/>
      <c r="P15" s="75"/>
      <c r="Q15" s="75"/>
      <c r="R15" s="75"/>
      <c r="S15" s="75"/>
      <c r="T15" s="75"/>
      <c r="U15" s="75"/>
      <c r="V15" s="75"/>
      <c r="W15" s="75"/>
      <c r="X15" s="75"/>
      <c r="Y15" s="75"/>
      <c r="Z15" s="75"/>
      <c r="AA15" s="76"/>
      <c r="AB15" s="77"/>
    </row>
    <row r="16" spans="2:28" x14ac:dyDescent="0.25">
      <c r="B16" s="73"/>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7"/>
    </row>
    <row r="17" spans="2:28" ht="15.75" thickBot="1" x14ac:dyDescent="0.3">
      <c r="B17" s="78"/>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80"/>
    </row>
  </sheetData>
  <mergeCells count="31">
    <mergeCell ref="B6:AB6"/>
    <mergeCell ref="B2:D5"/>
    <mergeCell ref="E2:F2"/>
    <mergeCell ref="P2:Z2"/>
    <mergeCell ref="E3:F3"/>
    <mergeCell ref="P3:Z3"/>
    <mergeCell ref="E4:F4"/>
    <mergeCell ref="P4:Z4"/>
    <mergeCell ref="AA4:AA5"/>
    <mergeCell ref="AB4:AB5"/>
    <mergeCell ref="E5:F5"/>
    <mergeCell ref="P5:Z5"/>
    <mergeCell ref="B11:C11"/>
    <mergeCell ref="E11:F11"/>
    <mergeCell ref="B7:AB7"/>
    <mergeCell ref="B8:AB8"/>
    <mergeCell ref="B9:C10"/>
    <mergeCell ref="D9:D10"/>
    <mergeCell ref="E9:F10"/>
    <mergeCell ref="AB9:AB10"/>
    <mergeCell ref="AA9:AA10"/>
    <mergeCell ref="P9:P10"/>
    <mergeCell ref="G9:O9"/>
    <mergeCell ref="Z9:Z10"/>
    <mergeCell ref="Q9:Y9"/>
    <mergeCell ref="B14:C14"/>
    <mergeCell ref="E14:F14"/>
    <mergeCell ref="E13:F13"/>
    <mergeCell ref="E12:F12"/>
    <mergeCell ref="B12:C12"/>
    <mergeCell ref="B13:C13"/>
  </mergeCells>
  <phoneticPr fontId="56" type="noConversion"/>
  <conditionalFormatting sqref="AA11:AA14">
    <cfRule type="containsText" dxfId="17" priority="1" operator="containsText" text="Bajo">
      <formula>NOT(ISERROR(SEARCH("Bajo",AA11)))</formula>
    </cfRule>
    <cfRule type="containsText" dxfId="16" priority="2" operator="containsText" text="Moderado">
      <formula>NOT(ISERROR(SEARCH("Moderado",AA11)))</formula>
    </cfRule>
    <cfRule type="containsText" dxfId="15" priority="3" operator="containsText" text="Alto">
      <formula>NOT(ISERROR(SEARCH("Alto",AA11)))</formula>
    </cfRule>
    <cfRule type="containsText" dxfId="14" priority="4" operator="containsText" text="Extremo">
      <formula>NOT(ISERROR(SEARCH("Extremo",AA11)))</formula>
    </cfRule>
  </conditionalFormatting>
  <dataValidations count="1">
    <dataValidation type="list" allowBlank="1" showInputMessage="1" showErrorMessage="1" sqref="AB11:AB14" xr:uid="{00000000-0002-0000-0400-000000000000}">
      <formula1>T_riesgos</formula1>
    </dataValidation>
  </dataValidations>
  <pageMargins left="0.7" right="0.7" top="0.75" bottom="0.75" header="0.3" footer="0.3"/>
  <pageSetup paperSize="1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R18"/>
  <sheetViews>
    <sheetView zoomScale="80" zoomScaleNormal="80" workbookViewId="0">
      <pane xSplit="5" ySplit="10" topLeftCell="AK11" activePane="bottomRight" state="frozen"/>
      <selection pane="topRight" activeCell="F1" sqref="F1"/>
      <selection pane="bottomLeft" activeCell="A12" sqref="A12"/>
      <selection pane="bottomRight" activeCell="AO11" sqref="AO11"/>
    </sheetView>
  </sheetViews>
  <sheetFormatPr baseColWidth="10" defaultColWidth="11.42578125" defaultRowHeight="15" x14ac:dyDescent="0.2"/>
  <cols>
    <col min="1" max="1" width="2.140625" style="505" customWidth="1"/>
    <col min="2" max="2" width="26.28515625" style="505" bestFit="1" customWidth="1"/>
    <col min="3" max="3" width="38.5703125" style="505" customWidth="1"/>
    <col min="4" max="4" width="19.7109375" style="505" customWidth="1"/>
    <col min="5" max="5" width="28.7109375" style="505" customWidth="1"/>
    <col min="6" max="6" width="29.5703125" style="505" bestFit="1" customWidth="1"/>
    <col min="7" max="7" width="17.85546875" style="505" bestFit="1" customWidth="1"/>
    <col min="8" max="8" width="39.7109375" style="505" bestFit="1" customWidth="1"/>
    <col min="9" max="9" width="51.140625" style="505" bestFit="1" customWidth="1"/>
    <col min="10" max="10" width="42.42578125" style="505" bestFit="1" customWidth="1"/>
    <col min="11" max="11" width="25.28515625" style="505" bestFit="1" customWidth="1"/>
    <col min="12" max="12" width="73.5703125" style="505" bestFit="1" customWidth="1"/>
    <col min="13" max="13" width="14.42578125" style="505" bestFit="1" customWidth="1"/>
    <col min="14" max="14" width="12.42578125" style="505" bestFit="1" customWidth="1"/>
    <col min="15" max="15" width="13.28515625" style="505" bestFit="1" customWidth="1"/>
    <col min="16" max="16" width="12.42578125" style="505" bestFit="1" customWidth="1"/>
    <col min="17" max="17" width="12.28515625" style="505" bestFit="1" customWidth="1"/>
    <col min="18" max="18" width="12.42578125" style="505" bestFit="1" customWidth="1"/>
    <col min="19" max="19" width="20" style="505" bestFit="1" customWidth="1"/>
    <col min="20" max="20" width="12.42578125" style="505" bestFit="1" customWidth="1"/>
    <col min="21" max="21" width="13.7109375" style="505" bestFit="1" customWidth="1"/>
    <col min="22" max="22" width="12.42578125" style="505" bestFit="1" customWidth="1"/>
    <col min="23" max="23" width="33.7109375" style="505" bestFit="1" customWidth="1"/>
    <col min="24" max="24" width="12.42578125" style="505" bestFit="1" customWidth="1"/>
    <col min="25" max="25" width="23.42578125" style="505" bestFit="1" customWidth="1"/>
    <col min="26" max="26" width="12.42578125" style="505" bestFit="1" customWidth="1"/>
    <col min="27" max="27" width="17.140625" style="505" bestFit="1" customWidth="1"/>
    <col min="28" max="28" width="21.28515625" style="505" bestFit="1" customWidth="1"/>
    <col min="29" max="29" width="60.140625" style="505" customWidth="1"/>
    <col min="30" max="30" width="11" style="505" bestFit="1" customWidth="1"/>
    <col min="31" max="31" width="7.28515625" style="505" bestFit="1" customWidth="1"/>
    <col min="32" max="32" width="7.28515625" style="509" bestFit="1" customWidth="1"/>
    <col min="33" max="33" width="11" style="509" bestFit="1" customWidth="1"/>
    <col min="34" max="34" width="40.7109375" style="505" customWidth="1"/>
    <col min="35" max="35" width="22.85546875" style="505" hidden="1" customWidth="1"/>
    <col min="36" max="36" width="28.85546875" style="505" hidden="1" customWidth="1"/>
    <col min="37" max="37" width="40.7109375" style="505" customWidth="1"/>
    <col min="38" max="38" width="55.7109375" style="505" bestFit="1" customWidth="1"/>
    <col min="39" max="39" width="38.28515625" style="505" hidden="1" customWidth="1"/>
    <col min="40" max="40" width="35.85546875" style="505" hidden="1" customWidth="1"/>
    <col min="41" max="41" width="24.140625" style="505" bestFit="1" customWidth="1"/>
    <col min="42" max="42" width="18.28515625" style="505" customWidth="1"/>
    <col min="43" max="43" width="16.5703125" style="505" customWidth="1"/>
    <col min="44" max="44" width="24.28515625" style="505" bestFit="1" customWidth="1"/>
    <col min="45" max="45" width="16.42578125" style="505" customWidth="1"/>
    <col min="46" max="16384" width="11.42578125" style="505"/>
  </cols>
  <sheetData>
    <row r="1" spans="2:44" ht="15.75" thickBot="1" x14ac:dyDescent="0.25"/>
    <row r="2" spans="2:44" ht="16.5" thickTop="1" x14ac:dyDescent="0.2">
      <c r="B2" s="792"/>
      <c r="C2" s="793"/>
      <c r="D2" s="796" t="s">
        <v>79</v>
      </c>
      <c r="E2" s="796"/>
      <c r="F2" s="797" t="s">
        <v>238</v>
      </c>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797"/>
      <c r="AO2" s="797"/>
      <c r="AP2" s="796" t="s">
        <v>80</v>
      </c>
      <c r="AQ2" s="796"/>
      <c r="AR2" s="510" t="s">
        <v>328</v>
      </c>
    </row>
    <row r="3" spans="2:44" ht="15.75" x14ac:dyDescent="0.2">
      <c r="B3" s="794"/>
      <c r="C3" s="795"/>
      <c r="D3" s="798" t="s">
        <v>81</v>
      </c>
      <c r="E3" s="798"/>
      <c r="F3" s="799" t="s">
        <v>325</v>
      </c>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c r="AG3" s="800"/>
      <c r="AH3" s="800"/>
      <c r="AI3" s="800"/>
      <c r="AJ3" s="800"/>
      <c r="AK3" s="800"/>
      <c r="AL3" s="800"/>
      <c r="AM3" s="800"/>
      <c r="AN3" s="800"/>
      <c r="AO3" s="800"/>
      <c r="AP3" s="798" t="s">
        <v>83</v>
      </c>
      <c r="AQ3" s="798"/>
      <c r="AR3" s="511"/>
    </row>
    <row r="4" spans="2:44" ht="16.5" thickBot="1" x14ac:dyDescent="0.25">
      <c r="B4" s="794"/>
      <c r="C4" s="795"/>
      <c r="D4" s="803" t="s">
        <v>88</v>
      </c>
      <c r="E4" s="803"/>
      <c r="F4" s="804" t="s">
        <v>326</v>
      </c>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c r="AI4" s="804"/>
      <c r="AJ4" s="804"/>
      <c r="AK4" s="804"/>
      <c r="AL4" s="804"/>
      <c r="AM4" s="804"/>
      <c r="AN4" s="804"/>
      <c r="AO4" s="804"/>
      <c r="AP4" s="801"/>
      <c r="AQ4" s="802"/>
      <c r="AR4" s="512"/>
    </row>
    <row r="5" spans="2:44" ht="16.5" thickBot="1" x14ac:dyDescent="0.25">
      <c r="B5" s="805" t="s">
        <v>124</v>
      </c>
      <c r="C5" s="806"/>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6"/>
      <c r="AI5" s="806"/>
      <c r="AJ5" s="806"/>
      <c r="AK5" s="806"/>
      <c r="AL5" s="806"/>
      <c r="AM5" s="806"/>
      <c r="AN5" s="806"/>
      <c r="AO5" s="806"/>
      <c r="AP5" s="806"/>
      <c r="AQ5" s="806"/>
      <c r="AR5" s="807"/>
    </row>
    <row r="6" spans="2:44" ht="15.75" thickBot="1" x14ac:dyDescent="0.25">
      <c r="B6" s="808" t="s">
        <v>631</v>
      </c>
      <c r="C6" s="809"/>
      <c r="D6" s="809"/>
      <c r="E6" s="809"/>
      <c r="F6" s="809"/>
      <c r="G6" s="809"/>
      <c r="H6" s="809"/>
      <c r="I6" s="809"/>
      <c r="J6" s="809"/>
      <c r="K6" s="809"/>
      <c r="L6" s="809"/>
      <c r="M6" s="809"/>
      <c r="N6" s="809"/>
      <c r="O6" s="809"/>
      <c r="P6" s="809"/>
      <c r="Q6" s="809"/>
      <c r="R6" s="809"/>
      <c r="S6" s="809"/>
      <c r="T6" s="809"/>
      <c r="U6" s="809"/>
      <c r="V6" s="809"/>
      <c r="W6" s="809"/>
      <c r="X6" s="809"/>
      <c r="Y6" s="809"/>
      <c r="Z6" s="809"/>
      <c r="AA6" s="809"/>
      <c r="AB6" s="809"/>
      <c r="AC6" s="809"/>
      <c r="AD6" s="809"/>
      <c r="AE6" s="809"/>
      <c r="AF6" s="809"/>
      <c r="AG6" s="809"/>
      <c r="AH6" s="809"/>
      <c r="AI6" s="809"/>
      <c r="AJ6" s="809"/>
      <c r="AK6" s="809"/>
      <c r="AL6" s="809"/>
      <c r="AM6" s="809"/>
      <c r="AN6" s="809"/>
      <c r="AO6" s="809"/>
      <c r="AP6" s="809"/>
      <c r="AQ6" s="809"/>
      <c r="AR6" s="810"/>
    </row>
    <row r="7" spans="2:44" ht="16.5" thickBot="1" x14ac:dyDescent="0.25">
      <c r="B7" s="789" t="s">
        <v>126</v>
      </c>
      <c r="C7" s="790"/>
      <c r="D7" s="790"/>
      <c r="E7" s="790"/>
      <c r="F7" s="790"/>
      <c r="G7" s="790"/>
      <c r="H7" s="790"/>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0"/>
      <c r="AH7" s="790"/>
      <c r="AI7" s="790"/>
      <c r="AJ7" s="790"/>
      <c r="AK7" s="790"/>
      <c r="AL7" s="790"/>
      <c r="AM7" s="790"/>
      <c r="AN7" s="790"/>
      <c r="AO7" s="790"/>
      <c r="AP7" s="790"/>
      <c r="AQ7" s="790"/>
      <c r="AR7" s="791"/>
    </row>
    <row r="8" spans="2:44" ht="27" customHeight="1" thickTop="1" thickBot="1" x14ac:dyDescent="0.25">
      <c r="B8" s="836" t="s">
        <v>88</v>
      </c>
      <c r="C8" s="838" t="s">
        <v>119</v>
      </c>
      <c r="D8" s="839" t="s">
        <v>118</v>
      </c>
      <c r="E8" s="821"/>
      <c r="F8" s="830" t="s">
        <v>125</v>
      </c>
      <c r="G8" s="831"/>
      <c r="H8" s="831"/>
      <c r="I8" s="831"/>
      <c r="J8" s="831"/>
      <c r="K8" s="831"/>
      <c r="L8" s="832"/>
      <c r="M8" s="850" t="s">
        <v>139</v>
      </c>
      <c r="N8" s="851"/>
      <c r="O8" s="851"/>
      <c r="P8" s="851"/>
      <c r="Q8" s="851"/>
      <c r="R8" s="851"/>
      <c r="S8" s="851"/>
      <c r="T8" s="851"/>
      <c r="U8" s="851"/>
      <c r="V8" s="851"/>
      <c r="W8" s="851"/>
      <c r="X8" s="851"/>
      <c r="Y8" s="851"/>
      <c r="Z8" s="851"/>
      <c r="AA8" s="851"/>
      <c r="AB8" s="852"/>
      <c r="AC8" s="513" t="s">
        <v>152</v>
      </c>
      <c r="AD8" s="820" t="s">
        <v>204</v>
      </c>
      <c r="AE8" s="821"/>
      <c r="AF8" s="820" t="s">
        <v>91</v>
      </c>
      <c r="AG8" s="824"/>
      <c r="AH8" s="847" t="s">
        <v>92</v>
      </c>
      <c r="AI8" s="833" t="s">
        <v>293</v>
      </c>
      <c r="AJ8" s="844" t="s">
        <v>296</v>
      </c>
      <c r="AK8" s="844" t="s">
        <v>235</v>
      </c>
      <c r="AL8" s="844" t="s">
        <v>93</v>
      </c>
      <c r="AM8" s="844" t="s">
        <v>295</v>
      </c>
      <c r="AN8" s="844" t="s">
        <v>294</v>
      </c>
      <c r="AO8" s="844" t="s">
        <v>236</v>
      </c>
      <c r="AP8" s="844" t="s">
        <v>234</v>
      </c>
      <c r="AQ8" s="844"/>
      <c r="AR8" s="811" t="s">
        <v>123</v>
      </c>
    </row>
    <row r="9" spans="2:44" ht="109.5" customHeight="1" thickBot="1" x14ac:dyDescent="0.25">
      <c r="B9" s="837"/>
      <c r="C9" s="827"/>
      <c r="D9" s="840"/>
      <c r="E9" s="841"/>
      <c r="F9" s="842" t="s">
        <v>237</v>
      </c>
      <c r="G9" s="826" t="s">
        <v>127</v>
      </c>
      <c r="H9" s="826" t="s">
        <v>128</v>
      </c>
      <c r="I9" s="853" t="s">
        <v>632</v>
      </c>
      <c r="J9" s="853" t="s">
        <v>633</v>
      </c>
      <c r="K9" s="826" t="s">
        <v>129</v>
      </c>
      <c r="L9" s="814" t="s">
        <v>130</v>
      </c>
      <c r="M9" s="816" t="s">
        <v>624</v>
      </c>
      <c r="N9" s="817"/>
      <c r="O9" s="818" t="s">
        <v>625</v>
      </c>
      <c r="P9" s="817"/>
      <c r="Q9" s="818" t="s">
        <v>626</v>
      </c>
      <c r="R9" s="817"/>
      <c r="S9" s="818" t="s">
        <v>627</v>
      </c>
      <c r="T9" s="819"/>
      <c r="U9" s="818" t="s">
        <v>628</v>
      </c>
      <c r="V9" s="819"/>
      <c r="W9" s="818" t="s">
        <v>629</v>
      </c>
      <c r="X9" s="819"/>
      <c r="Y9" s="818" t="s">
        <v>630</v>
      </c>
      <c r="Z9" s="819"/>
      <c r="AA9" s="826" t="s">
        <v>141</v>
      </c>
      <c r="AB9" s="814" t="s">
        <v>140</v>
      </c>
      <c r="AC9" s="828" t="s">
        <v>634</v>
      </c>
      <c r="AD9" s="822"/>
      <c r="AE9" s="823"/>
      <c r="AF9" s="822"/>
      <c r="AG9" s="825"/>
      <c r="AH9" s="848"/>
      <c r="AI9" s="834"/>
      <c r="AJ9" s="845"/>
      <c r="AK9" s="845"/>
      <c r="AL9" s="845"/>
      <c r="AM9" s="845"/>
      <c r="AN9" s="845"/>
      <c r="AO9" s="845"/>
      <c r="AP9" s="845"/>
      <c r="AQ9" s="845"/>
      <c r="AR9" s="812"/>
    </row>
    <row r="10" spans="2:44" ht="31.5" x14ac:dyDescent="0.2">
      <c r="B10" s="837"/>
      <c r="C10" s="827"/>
      <c r="D10" s="840"/>
      <c r="E10" s="841"/>
      <c r="F10" s="843"/>
      <c r="G10" s="827"/>
      <c r="H10" s="827"/>
      <c r="I10" s="854"/>
      <c r="J10" s="854"/>
      <c r="K10" s="827"/>
      <c r="L10" s="815"/>
      <c r="M10" s="514" t="s">
        <v>131</v>
      </c>
      <c r="N10" s="515" t="s">
        <v>132</v>
      </c>
      <c r="O10" s="515" t="s">
        <v>133</v>
      </c>
      <c r="P10" s="515" t="s">
        <v>132</v>
      </c>
      <c r="Q10" s="515" t="s">
        <v>134</v>
      </c>
      <c r="R10" s="515" t="s">
        <v>132</v>
      </c>
      <c r="S10" s="515" t="s">
        <v>135</v>
      </c>
      <c r="T10" s="515" t="s">
        <v>132</v>
      </c>
      <c r="U10" s="515" t="s">
        <v>136</v>
      </c>
      <c r="V10" s="515" t="s">
        <v>132</v>
      </c>
      <c r="W10" s="515" t="s">
        <v>137</v>
      </c>
      <c r="X10" s="515" t="s">
        <v>132</v>
      </c>
      <c r="Y10" s="515" t="s">
        <v>138</v>
      </c>
      <c r="Z10" s="515" t="s">
        <v>132</v>
      </c>
      <c r="AA10" s="827"/>
      <c r="AB10" s="815"/>
      <c r="AC10" s="829"/>
      <c r="AD10" s="516" t="s">
        <v>205</v>
      </c>
      <c r="AE10" s="517" t="s">
        <v>206</v>
      </c>
      <c r="AF10" s="516" t="s">
        <v>206</v>
      </c>
      <c r="AG10" s="518" t="s">
        <v>205</v>
      </c>
      <c r="AH10" s="849"/>
      <c r="AI10" s="835"/>
      <c r="AJ10" s="846"/>
      <c r="AK10" s="846"/>
      <c r="AL10" s="846"/>
      <c r="AM10" s="846"/>
      <c r="AN10" s="846"/>
      <c r="AO10" s="846"/>
      <c r="AP10" s="846"/>
      <c r="AQ10" s="846"/>
      <c r="AR10" s="813"/>
    </row>
    <row r="11" spans="2:44" s="521" customFormat="1" ht="60" x14ac:dyDescent="0.2">
      <c r="B11" s="508" t="str">
        <f>'3-IDENTIFICACIÓN DEL RIESGO'!B11</f>
        <v>Gestión  de la información</v>
      </c>
      <c r="C11" s="519" t="str">
        <f>'3-IDENTIFICACIÓN DEL RIESGO'!D11</f>
        <v>Subdirección del Sistemas de Información de Tierras</v>
      </c>
      <c r="D11" s="788" t="str">
        <f>'3-IDENTIFICACIÓN DEL RIESGO'!M11</f>
        <v>Perdida de disponibilidad de sistemas de información y servicios TIC</v>
      </c>
      <c r="E11" s="788"/>
      <c r="F11" s="506" t="str">
        <f>'3-IDENTIFICACIÓN DEL RIESGO'!D11</f>
        <v>Subdirección del Sistemas de Información de Tierras</v>
      </c>
      <c r="G11" s="506" t="s">
        <v>313</v>
      </c>
      <c r="H11" s="507" t="s">
        <v>635</v>
      </c>
      <c r="I11" s="533" t="s">
        <v>612</v>
      </c>
      <c r="J11" s="533" t="s">
        <v>614</v>
      </c>
      <c r="K11" s="507" t="s">
        <v>615</v>
      </c>
      <c r="L11" s="507" t="s">
        <v>647</v>
      </c>
      <c r="M11" s="506" t="s">
        <v>174</v>
      </c>
      <c r="N11" s="506">
        <f t="shared" ref="N11:N14" si="0">IF(M11="Asignado",15,IF(M11="NO asignado",0))</f>
        <v>0</v>
      </c>
      <c r="O11" s="506" t="s">
        <v>153</v>
      </c>
      <c r="P11" s="506">
        <f t="shared" ref="P11:P14" si="1">IF(O11="Adecuado",15,IF(O11="Inadecuado",0))</f>
        <v>0</v>
      </c>
      <c r="Q11" s="506" t="s">
        <v>177</v>
      </c>
      <c r="R11" s="506">
        <f t="shared" ref="R11:R14" si="2">IF(Q11="Oportuna",15,IF(Q11="Inoportuna",0))</f>
        <v>0</v>
      </c>
      <c r="S11" s="506" t="s">
        <v>61</v>
      </c>
      <c r="T11" s="506">
        <f t="shared" ref="T11:T14" si="3">IF(S11="Prevenir",15,IF(S11="Detectar",10,IF(S11="No es un control",0)))</f>
        <v>15</v>
      </c>
      <c r="U11" s="506" t="s">
        <v>146</v>
      </c>
      <c r="V11" s="506">
        <f t="shared" ref="V11:V14" si="4">IF(U11="Confiable",15,IF(U11="No confiable",0))</f>
        <v>15</v>
      </c>
      <c r="W11" s="506" t="s">
        <v>151</v>
      </c>
      <c r="X11" s="506">
        <f t="shared" ref="X11:X14" si="5">IF(W11="Se investigan oportunamente",15,IF(W11="No se investigan oportunamente",0))</f>
        <v>0</v>
      </c>
      <c r="Y11" s="506" t="s">
        <v>150</v>
      </c>
      <c r="Z11" s="506">
        <f t="shared" ref="Z11:Z14" si="6">IF(Y11="Completa",10,IF(Y11="Incompleta",5,IF(Y11="No existe",0)))</f>
        <v>5</v>
      </c>
      <c r="AA11" s="508">
        <f>N11+P11+R11+T11+V11+X11+Z11</f>
        <v>35</v>
      </c>
      <c r="AB11" s="506" t="str">
        <f>IF(AA11&lt;86,"Débil",(IF(AA11&lt;96,"Moderado","Fuerte")))</f>
        <v>Débil</v>
      </c>
      <c r="AC11" s="506" t="s">
        <v>58</v>
      </c>
      <c r="AD11" s="506" t="str">
        <f>IF(OR(AND(AB11="Fuerte",AC11="Moderado"),AND(AB11="Moderado",AC11="Fuerte"),AND(AB11="Moderado",AC11="Moderado")),"Moderado",IF(OR(AND(AB11="Fuerte",AC11="Débil"),AND(AB11="Moderado",AC11="Débil"),AND(AB11="Débil")),"Débil",IF(AND(AB11="Fuerte",AC11="Fuerte"),"Fuerte")))</f>
        <v>Débil</v>
      </c>
      <c r="AE11" s="506" t="str">
        <f t="shared" ref="AE11:AE14" si="7">IF(AD11="Fuerte","100",IF(AD11="Moderado","50",IF(AD11="Débil","0")))</f>
        <v>0</v>
      </c>
      <c r="AF11" s="506">
        <f>AE11/1</f>
        <v>0</v>
      </c>
      <c r="AG11" s="519" t="str">
        <f>IF(AF11&lt;50,"Débil",IF(AF11&lt;=99,"Moderado",IF(AF11=100,"Fuerte",IF(AF11="","ERROR"))))</f>
        <v>Débil</v>
      </c>
      <c r="AH11" s="519" t="s">
        <v>97</v>
      </c>
      <c r="AI11" s="519" t="str">
        <f>IF(AH11="Directamente","2",IF(AH11="Indirectamente","1",IF(AH11&gt;="No disminuye","0")))</f>
        <v>1</v>
      </c>
      <c r="AJ11" s="519">
        <f>'4-VALORACIÓN DEL RIESGO'!O11-'5-CONTROLES'!AI11</f>
        <v>2</v>
      </c>
      <c r="AK11" s="519" t="str">
        <f>IF(AJ11&lt;=1,"RARA VEZ",IF(AJ11=2,"IMPROBABLE",IF(AJ11=3,"POSIBLE",IF(AJ11=4,"PROBABLE",IF(AJ11&gt;=5,"CASI SEGURO")))))</f>
        <v>IMPROBABLE</v>
      </c>
      <c r="AL11" s="519" t="s">
        <v>98</v>
      </c>
      <c r="AM11" s="519" t="str">
        <f>IF(AL11="Directamente","2",IF(AL11="Indirectamente","1",IF(AL11&gt;="No disminuye","0")))</f>
        <v>0</v>
      </c>
      <c r="AN11" s="519">
        <f>'4-VALORACIÓN DEL RIESGO'!Y11-'5-CONTROLES'!AM11</f>
        <v>3</v>
      </c>
      <c r="AO11" s="519" t="str">
        <f>IF(AN11&lt;=1,"Insignificante",IF(AN11=2,"Menor",IF(AN11=3,"Moderado",IF(AN11=4,"Mayor",IF(AN11&gt;=5,"Catastrófico")))))</f>
        <v>Moderado</v>
      </c>
      <c r="AP11" s="788" t="str">
        <f>IF(OR(AND(AO11="Moderado",AK11="Casi Seguro"),AND(AO11="Mayor",AK11="Posible"),AND(AO11="Mayor",AK11="Probable"),AND(AO11="Mayor",AK11="Casi Seguro")),"Extremo",IF(OR(AND(AO11="Mayor",AK11="Improbable"),AND(AO11="Mayor",AK11="Rara Vez"),AND(AO11="Moderado",AK11="Probable"),AND(AO11="Moderado",AK11="Posible"),AND(AO11="Menor",AK11="Casi seguro"),AND(AO11="Menor",AK11="Probable"),AND(AO11="Insignificante",AK11="Casi seguro")),"Alto",IF(OR(AND(AO11="Moderado",AK11="Improbable"),AND(AO11="Moderado",AK11="Rara Vez"),AND(AO11="Menor",AK11="Posible"),AND(AO11="Insignificante",AK11="Probable")),"Moderado",IF(OR(AND(AO11="Menor",AK11="Improbable"),AND(AO11="Menor",AK11="Rara Vez"),AND(AO11="Insignificante",AK11="Posible"),AND(AO11="Insignificante",AK11="Improbable"),AND(AO11="Insignificante",AK11="Rara Vez")),"Bajo",IF(AO11="Catastrófico","Extremo")))))</f>
        <v>Moderado</v>
      </c>
      <c r="AQ11" s="788"/>
      <c r="AR11" s="519" t="s">
        <v>9</v>
      </c>
    </row>
    <row r="12" spans="2:44" s="521" customFormat="1" ht="60" x14ac:dyDescent="0.2">
      <c r="B12" s="508" t="str">
        <f>'3-IDENTIFICACIÓN DEL RIESGO'!B12</f>
        <v>Gestión  de la información</v>
      </c>
      <c r="C12" s="519" t="str">
        <f>'3-IDENTIFICACIÓN DEL RIESGO'!D12</f>
        <v>Subdirección del Sistemas de Información de Tierras</v>
      </c>
      <c r="D12" s="788" t="str">
        <f>'3-IDENTIFICACIÓN DEL RIESGO'!M12</f>
        <v>Acceso no autorizado a sistemas de información</v>
      </c>
      <c r="E12" s="788"/>
      <c r="F12" s="506" t="str">
        <f>'3-IDENTIFICACIÓN DEL RIESGO'!D12</f>
        <v>Subdirección del Sistemas de Información de Tierras</v>
      </c>
      <c r="G12" s="506" t="s">
        <v>313</v>
      </c>
      <c r="H12" s="507" t="s">
        <v>642</v>
      </c>
      <c r="I12" s="533" t="s">
        <v>643</v>
      </c>
      <c r="J12" s="533" t="s">
        <v>639</v>
      </c>
      <c r="K12" s="507" t="s">
        <v>622</v>
      </c>
      <c r="L12" s="507" t="s">
        <v>644</v>
      </c>
      <c r="M12" s="506" t="s">
        <v>174</v>
      </c>
      <c r="N12" s="506">
        <f t="shared" si="0"/>
        <v>0</v>
      </c>
      <c r="O12" s="506" t="s">
        <v>153</v>
      </c>
      <c r="P12" s="506">
        <f t="shared" si="1"/>
        <v>0</v>
      </c>
      <c r="Q12" s="506" t="s">
        <v>177</v>
      </c>
      <c r="R12" s="506">
        <f t="shared" si="2"/>
        <v>0</v>
      </c>
      <c r="S12" s="506" t="s">
        <v>61</v>
      </c>
      <c r="T12" s="506">
        <f t="shared" si="3"/>
        <v>15</v>
      </c>
      <c r="U12" s="506" t="s">
        <v>146</v>
      </c>
      <c r="V12" s="506">
        <f t="shared" si="4"/>
        <v>15</v>
      </c>
      <c r="W12" s="506" t="s">
        <v>151</v>
      </c>
      <c r="X12" s="506">
        <f t="shared" si="5"/>
        <v>0</v>
      </c>
      <c r="Y12" s="506" t="s">
        <v>150</v>
      </c>
      <c r="Z12" s="506">
        <f t="shared" si="6"/>
        <v>5</v>
      </c>
      <c r="AA12" s="508">
        <f t="shared" ref="AA12:AA14" si="8">N12+P12+R12+T12+V12+X12+Z12</f>
        <v>35</v>
      </c>
      <c r="AB12" s="506" t="str">
        <f t="shared" ref="AB12:AB14" si="9">IF(AA12&lt;86,"Débil",(IF(AA12&lt;96,"Moderado","Fuerte")))</f>
        <v>Débil</v>
      </c>
      <c r="AC12" s="506" t="s">
        <v>65</v>
      </c>
      <c r="AD12" s="506" t="str">
        <f t="shared" ref="AD12:AD14" si="10">IF(OR(AND(AB12="Fuerte",AC12="Moderado"),AND(AB12="Moderado",AC12="Fuerte"),AND(AB12="Moderado",AC12="Moderado")),"Moderado",IF(OR(AND(AB12="Fuerte",AC12="Débil"),AND(AB12="Moderado",AC12="Débil"),AND(AB12="Débil")),"Débil",IF(AND(AB12="Fuerte",AC12="Fuerte"),"Fuerte")))</f>
        <v>Débil</v>
      </c>
      <c r="AE12" s="506" t="str">
        <f t="shared" si="7"/>
        <v>0</v>
      </c>
      <c r="AF12" s="506">
        <f t="shared" ref="AF12:AF13" si="11">AE12/1</f>
        <v>0</v>
      </c>
      <c r="AG12" s="520" t="str">
        <f>IF(AF12&lt;50,"Débil",IF(AF12&lt;=99,"Moderado",IF(AF12=100,"Fuerte",IF(AF12="","ERROR"))))</f>
        <v>Débil</v>
      </c>
      <c r="AH12" s="520" t="s">
        <v>97</v>
      </c>
      <c r="AI12" s="520" t="str">
        <f t="shared" ref="AI12:AI14" si="12">IF(AH12="Directamente","2",IF(AH12="Indirectamente","1",IF(AH12&gt;="No disminuye","0")))</f>
        <v>1</v>
      </c>
      <c r="AJ12" s="520">
        <f>'4-VALORACIÓN DEL RIESGO'!O12-'5-CONTROLES'!AI12</f>
        <v>2</v>
      </c>
      <c r="AK12" s="520" t="str">
        <f t="shared" ref="AK12:AK14" si="13">IF(AJ12&lt;=1,"RARA VEZ",IF(AJ12=2,"IMPROBABLE",IF(AJ12=3,"POSIBLE",IF(AJ12=4,"PROBABLE",IF(AJ12&gt;=5,"CASI SEGURO")))))</f>
        <v>IMPROBABLE</v>
      </c>
      <c r="AL12" s="520" t="s">
        <v>98</v>
      </c>
      <c r="AM12" s="520" t="str">
        <f t="shared" ref="AM12:AM14" si="14">IF(AL12="Directamente","2",IF(AL12="Indirectamente","1",IF(AL12&gt;="No disminuye","0")))</f>
        <v>0</v>
      </c>
      <c r="AN12" s="520">
        <f>'4-VALORACIÓN DEL RIESGO'!Y12-'5-CONTROLES'!AM12</f>
        <v>5</v>
      </c>
      <c r="AO12" s="520" t="str">
        <f t="shared" ref="AO12:AO14" si="15">IF(AN12&lt;=1,"Insignificante",IF(AN12=2,"Menor",IF(AN12=3,"Moderado",IF(AN12=4,"Mayor",IF(AN12&gt;=5,"Catastrófico")))))</f>
        <v>Catastrófico</v>
      </c>
      <c r="AP12" s="788" t="str">
        <f t="shared" ref="AP12:AP14" si="16">IF(OR(AND(AO12="Moderado",AK12="Casi Seguro"),AND(AO12="Mayor",AK12="Posible"),AND(AO12="Mayor",AK12="Probable"),AND(AO12="Mayor",AK12="Casi Seguro")),"Extremo",IF(OR(AND(AO12="Mayor",AK12="Improbable"),AND(AO12="Mayor",AK12="Rara Vez"),AND(AO12="Moderado",AK12="Probable"),AND(AO12="Moderado",AK12="Posible"),AND(AO12="Menor",AK12="Casi seguro"),AND(AO12="Menor",AK12="Probable"),AND(AO12="Insignificante",AK12="Casi seguro")),"Alto",IF(OR(AND(AO12="Moderado",AK12="Improbable"),AND(AO12="Moderado",AK12="Rara Vez"),AND(AO12="Menor",AK12="Posible"),AND(AO12="Insignificante",AK12="Probable")),"Moderado",IF(OR(AND(AO12="Menor",AK12="Improbable"),AND(AO12="Menor",AK12="Rara Vez"),AND(AO12="Insignificante",AK12="Posible"),AND(AO12="Insignificante",AK12="Improbable"),AND(AO12="Insignificante",AK12="Rara Vez")),"Bajo",IF(AO12="Catastrófico","Extremo")))))</f>
        <v>Extremo</v>
      </c>
      <c r="AQ12" s="788"/>
      <c r="AR12" s="519" t="s">
        <v>9</v>
      </c>
    </row>
    <row r="13" spans="2:44" s="521" customFormat="1" ht="81.75" customHeight="1" x14ac:dyDescent="0.2">
      <c r="B13" s="508" t="str">
        <f>'3-IDENTIFICACIÓN DEL RIESGO'!B13</f>
        <v>Gestión  de la información</v>
      </c>
      <c r="C13" s="519" t="str">
        <f>'3-IDENTIFICACIÓN DEL RIESGO'!D13</f>
        <v>Subdirección del Sistemas de Información de Tierras</v>
      </c>
      <c r="D13" s="788" t="str">
        <f>'3-IDENTIFICACIÓN DEL RIESGO'!M13</f>
        <v>Inadecuado manejo de incidentes de seguridad y ciberincidentes</v>
      </c>
      <c r="E13" s="788"/>
      <c r="F13" s="506" t="str">
        <f>'3-IDENTIFICACIÓN DEL RIESGO'!D13</f>
        <v>Subdirección del Sistemas de Información de Tierras</v>
      </c>
      <c r="G13" s="506" t="s">
        <v>314</v>
      </c>
      <c r="H13" s="507" t="s">
        <v>646</v>
      </c>
      <c r="I13" s="533" t="s">
        <v>649</v>
      </c>
      <c r="J13" s="533" t="s">
        <v>640</v>
      </c>
      <c r="K13" s="507" t="s">
        <v>623</v>
      </c>
      <c r="L13" s="507" t="s">
        <v>648</v>
      </c>
      <c r="M13" s="506" t="s">
        <v>174</v>
      </c>
      <c r="N13" s="506">
        <f t="shared" si="0"/>
        <v>0</v>
      </c>
      <c r="O13" s="506" t="s">
        <v>153</v>
      </c>
      <c r="P13" s="506">
        <f t="shared" si="1"/>
        <v>0</v>
      </c>
      <c r="Q13" s="506" t="s">
        <v>145</v>
      </c>
      <c r="R13" s="506">
        <f t="shared" si="2"/>
        <v>15</v>
      </c>
      <c r="S13" s="506" t="s">
        <v>149</v>
      </c>
      <c r="T13" s="506">
        <f t="shared" si="3"/>
        <v>10</v>
      </c>
      <c r="U13" s="506" t="s">
        <v>146</v>
      </c>
      <c r="V13" s="506">
        <f t="shared" si="4"/>
        <v>15</v>
      </c>
      <c r="W13" s="506" t="s">
        <v>147</v>
      </c>
      <c r="X13" s="506">
        <f t="shared" si="5"/>
        <v>15</v>
      </c>
      <c r="Y13" s="506" t="s">
        <v>150</v>
      </c>
      <c r="Z13" s="506">
        <f t="shared" si="6"/>
        <v>5</v>
      </c>
      <c r="AA13" s="508">
        <f t="shared" si="8"/>
        <v>60</v>
      </c>
      <c r="AB13" s="506" t="str">
        <f t="shared" si="9"/>
        <v>Débil</v>
      </c>
      <c r="AC13" s="506" t="s">
        <v>65</v>
      </c>
      <c r="AD13" s="506" t="str">
        <f t="shared" si="10"/>
        <v>Débil</v>
      </c>
      <c r="AE13" s="506" t="str">
        <f t="shared" si="7"/>
        <v>0</v>
      </c>
      <c r="AF13" s="506">
        <f t="shared" si="11"/>
        <v>0</v>
      </c>
      <c r="AG13" s="520" t="str">
        <f t="shared" ref="AG13:AG14" si="17">IF(AF13&lt;50,"Débil",IF(AF13&lt;=99,"Moderado",IF(AF13=100,"Fuerte",IF(AF13="","ERROR"))))</f>
        <v>Débil</v>
      </c>
      <c r="AH13" s="520" t="s">
        <v>98</v>
      </c>
      <c r="AI13" s="520" t="str">
        <f t="shared" si="12"/>
        <v>0</v>
      </c>
      <c r="AJ13" s="520">
        <f>'4-VALORACIÓN DEL RIESGO'!O13-'5-CONTROLES'!AI13</f>
        <v>3</v>
      </c>
      <c r="AK13" s="520" t="str">
        <f t="shared" si="13"/>
        <v>POSIBLE</v>
      </c>
      <c r="AL13" s="520" t="s">
        <v>97</v>
      </c>
      <c r="AM13" s="520" t="str">
        <f t="shared" si="14"/>
        <v>1</v>
      </c>
      <c r="AN13" s="520">
        <f>'4-VALORACIÓN DEL RIESGO'!Y13-'5-CONTROLES'!AM13</f>
        <v>2</v>
      </c>
      <c r="AO13" s="520" t="str">
        <f t="shared" si="15"/>
        <v>Menor</v>
      </c>
      <c r="AP13" s="788" t="str">
        <f t="shared" si="16"/>
        <v>Moderado</v>
      </c>
      <c r="AQ13" s="788"/>
      <c r="AR13" s="519" t="s">
        <v>9</v>
      </c>
    </row>
    <row r="14" spans="2:44" s="521" customFormat="1" ht="74.25" customHeight="1" x14ac:dyDescent="0.2">
      <c r="B14" s="508" t="str">
        <f>'3-IDENTIFICACIÓN DEL RIESGO'!B14</f>
        <v>Gestión de la información</v>
      </c>
      <c r="C14" s="519" t="str">
        <f>'3-IDENTIFICACIÓN DEL RIESGO'!D14</f>
        <v>Subdirección del Sistemas de Información de Tierras</v>
      </c>
      <c r="D14" s="788" t="str">
        <f>'3-IDENTIFICACIÓN DEL RIESGO'!M14</f>
        <v xml:space="preserve">Vulnerabilidades no detectadas en el software desarrollado o recibido para gestión </v>
      </c>
      <c r="E14" s="788"/>
      <c r="F14" s="506" t="str">
        <f>'3-IDENTIFICACIÓN DEL RIESGO'!D14</f>
        <v>Subdirección del Sistemas de Información de Tierras</v>
      </c>
      <c r="G14" s="506" t="s">
        <v>313</v>
      </c>
      <c r="H14" s="507" t="s">
        <v>636</v>
      </c>
      <c r="I14" s="533" t="s">
        <v>637</v>
      </c>
      <c r="J14" s="533" t="s">
        <v>641</v>
      </c>
      <c r="K14" s="507" t="s">
        <v>638</v>
      </c>
      <c r="L14" s="507" t="s">
        <v>645</v>
      </c>
      <c r="M14" s="506" t="s">
        <v>174</v>
      </c>
      <c r="N14" s="506">
        <f t="shared" si="0"/>
        <v>0</v>
      </c>
      <c r="O14" s="506" t="s">
        <v>153</v>
      </c>
      <c r="P14" s="506">
        <f t="shared" si="1"/>
        <v>0</v>
      </c>
      <c r="Q14" s="506" t="s">
        <v>177</v>
      </c>
      <c r="R14" s="506">
        <f t="shared" si="2"/>
        <v>0</v>
      </c>
      <c r="S14" s="506" t="s">
        <v>61</v>
      </c>
      <c r="T14" s="506">
        <f t="shared" si="3"/>
        <v>15</v>
      </c>
      <c r="U14" s="506" t="s">
        <v>146</v>
      </c>
      <c r="V14" s="506">
        <f t="shared" si="4"/>
        <v>15</v>
      </c>
      <c r="W14" s="506" t="s">
        <v>151</v>
      </c>
      <c r="X14" s="506">
        <f t="shared" si="5"/>
        <v>0</v>
      </c>
      <c r="Y14" s="506" t="s">
        <v>150</v>
      </c>
      <c r="Z14" s="506">
        <f t="shared" si="6"/>
        <v>5</v>
      </c>
      <c r="AA14" s="508">
        <f t="shared" si="8"/>
        <v>35</v>
      </c>
      <c r="AB14" s="506" t="str">
        <f t="shared" si="9"/>
        <v>Débil</v>
      </c>
      <c r="AC14" s="506" t="s">
        <v>58</v>
      </c>
      <c r="AD14" s="506" t="str">
        <f t="shared" si="10"/>
        <v>Débil</v>
      </c>
      <c r="AE14" s="506" t="str">
        <f t="shared" si="7"/>
        <v>0</v>
      </c>
      <c r="AF14" s="506">
        <f>AE14/1</f>
        <v>0</v>
      </c>
      <c r="AG14" s="520" t="str">
        <f t="shared" si="17"/>
        <v>Débil</v>
      </c>
      <c r="AH14" s="520" t="s">
        <v>98</v>
      </c>
      <c r="AI14" s="520" t="str">
        <f t="shared" si="12"/>
        <v>0</v>
      </c>
      <c r="AJ14" s="520">
        <f>'4-VALORACIÓN DEL RIESGO'!O14-'5-CONTROLES'!AI14</f>
        <v>3</v>
      </c>
      <c r="AK14" s="520" t="str">
        <f t="shared" si="13"/>
        <v>POSIBLE</v>
      </c>
      <c r="AL14" s="520" t="s">
        <v>98</v>
      </c>
      <c r="AM14" s="520" t="str">
        <f t="shared" si="14"/>
        <v>0</v>
      </c>
      <c r="AN14" s="520">
        <f>'4-VALORACIÓN DEL RIESGO'!Y14-'5-CONTROLES'!AM14</f>
        <v>4</v>
      </c>
      <c r="AO14" s="520" t="str">
        <f t="shared" si="15"/>
        <v>Mayor</v>
      </c>
      <c r="AP14" s="788" t="str">
        <f t="shared" si="16"/>
        <v>Extremo</v>
      </c>
      <c r="AQ14" s="788"/>
      <c r="AR14" s="519" t="s">
        <v>9</v>
      </c>
    </row>
    <row r="15" spans="2:44" x14ac:dyDescent="0.2">
      <c r="B15" s="522"/>
      <c r="C15" s="523"/>
      <c r="D15" s="523"/>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5"/>
      <c r="AG15" s="525"/>
      <c r="AH15" s="524"/>
      <c r="AI15" s="524"/>
      <c r="AJ15" s="524"/>
      <c r="AK15" s="524"/>
      <c r="AL15" s="524"/>
      <c r="AM15" s="524"/>
      <c r="AN15" s="524"/>
      <c r="AO15" s="524"/>
      <c r="AP15" s="526"/>
      <c r="AQ15" s="526"/>
      <c r="AR15" s="527"/>
    </row>
    <row r="16" spans="2:44" x14ac:dyDescent="0.2">
      <c r="B16" s="522"/>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8"/>
      <c r="AG16" s="528"/>
      <c r="AH16" s="526"/>
      <c r="AI16" s="526"/>
      <c r="AJ16" s="526"/>
      <c r="AK16" s="526"/>
      <c r="AL16" s="526"/>
      <c r="AM16" s="526"/>
      <c r="AN16" s="526"/>
      <c r="AO16" s="526"/>
      <c r="AP16" s="526"/>
      <c r="AQ16" s="526"/>
      <c r="AR16" s="527"/>
    </row>
    <row r="17" spans="2:44" ht="15.75" thickBot="1" x14ac:dyDescent="0.25">
      <c r="B17" s="529"/>
      <c r="C17" s="530"/>
      <c r="D17" s="530"/>
      <c r="E17" s="530"/>
      <c r="F17" s="530"/>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1"/>
      <c r="AG17" s="531"/>
      <c r="AH17" s="530"/>
      <c r="AI17" s="530"/>
      <c r="AJ17" s="530"/>
      <c r="AK17" s="530"/>
      <c r="AL17" s="530"/>
      <c r="AM17" s="530"/>
      <c r="AN17" s="530"/>
      <c r="AO17" s="530"/>
      <c r="AP17" s="530"/>
      <c r="AQ17" s="530"/>
      <c r="AR17" s="532"/>
    </row>
    <row r="18" spans="2:44" ht="15.75" thickTop="1" x14ac:dyDescent="0.2"/>
  </sheetData>
  <dataConsolidate/>
  <mergeCells count="55">
    <mergeCell ref="D11:E11"/>
    <mergeCell ref="AN8:AN10"/>
    <mergeCell ref="AH8:AH10"/>
    <mergeCell ref="AO8:AO10"/>
    <mergeCell ref="AP8:AQ10"/>
    <mergeCell ref="G9:G10"/>
    <mergeCell ref="M8:AB8"/>
    <mergeCell ref="J9:J10"/>
    <mergeCell ref="K9:K10"/>
    <mergeCell ref="I9:I10"/>
    <mergeCell ref="AM8:AM10"/>
    <mergeCell ref="AK8:AK10"/>
    <mergeCell ref="AL8:AL10"/>
    <mergeCell ref="AJ8:AJ10"/>
    <mergeCell ref="AP11:AQ11"/>
    <mergeCell ref="B8:B10"/>
    <mergeCell ref="C8:C10"/>
    <mergeCell ref="D8:E10"/>
    <mergeCell ref="F9:F10"/>
    <mergeCell ref="H9:H10"/>
    <mergeCell ref="AR8:AR10"/>
    <mergeCell ref="L9:L10"/>
    <mergeCell ref="M9:N9"/>
    <mergeCell ref="O9:P9"/>
    <mergeCell ref="W9:X9"/>
    <mergeCell ref="Q9:R9"/>
    <mergeCell ref="S9:T9"/>
    <mergeCell ref="U9:V9"/>
    <mergeCell ref="AD8:AE9"/>
    <mergeCell ref="AF8:AG9"/>
    <mergeCell ref="Y9:Z9"/>
    <mergeCell ref="AA9:AA10"/>
    <mergeCell ref="AB9:AB10"/>
    <mergeCell ref="AC9:AC10"/>
    <mergeCell ref="F8:L8"/>
    <mergeCell ref="AI8:AI10"/>
    <mergeCell ref="B7:AR7"/>
    <mergeCell ref="B2:C4"/>
    <mergeCell ref="D2:E2"/>
    <mergeCell ref="F2:AO2"/>
    <mergeCell ref="AP2:AQ2"/>
    <mergeCell ref="D3:E3"/>
    <mergeCell ref="F3:AO3"/>
    <mergeCell ref="AP3:AQ3"/>
    <mergeCell ref="AP4:AQ4"/>
    <mergeCell ref="D4:E4"/>
    <mergeCell ref="F4:AO4"/>
    <mergeCell ref="B5:AR5"/>
    <mergeCell ref="B6:AR6"/>
    <mergeCell ref="D13:E13"/>
    <mergeCell ref="AP13:AQ13"/>
    <mergeCell ref="D12:E12"/>
    <mergeCell ref="AP12:AQ12"/>
    <mergeCell ref="AP14:AQ14"/>
    <mergeCell ref="D14:E14"/>
  </mergeCells>
  <conditionalFormatting sqref="AC11:AC14">
    <cfRule type="containsText" dxfId="13" priority="5" operator="containsText" text="Débil">
      <formula>NOT(ISERROR(SEARCH("Débil",AC11)))</formula>
    </cfRule>
    <cfRule type="containsText" dxfId="12" priority="6" operator="containsText" text="Moderado">
      <formula>NOT(ISERROR(SEARCH("Moderado",AC11)))</formula>
    </cfRule>
    <cfRule type="containsText" dxfId="11" priority="7" operator="containsText" text="Fuerte">
      <formula>NOT(ISERROR(SEARCH("Fuerte",AC11)))</formula>
    </cfRule>
  </conditionalFormatting>
  <conditionalFormatting sqref="AP11:AQ14">
    <cfRule type="containsText" dxfId="10" priority="1" operator="containsText" text="Bajo">
      <formula>NOT(ISERROR(SEARCH("Bajo",AP11)))</formula>
    </cfRule>
    <cfRule type="containsText" dxfId="9" priority="2" operator="containsText" text="Moderado">
      <formula>NOT(ISERROR(SEARCH("Moderado",AP11)))</formula>
    </cfRule>
    <cfRule type="containsText" dxfId="8" priority="3" operator="containsText" text="Alto">
      <formula>NOT(ISERROR(SEARCH("Alto",AP11)))</formula>
    </cfRule>
    <cfRule type="containsText" dxfId="7" priority="4" operator="containsText" text="Extremo">
      <formula>NOT(ISERROR(SEARCH("Extremo",AP11)))</formula>
    </cfRule>
  </conditionalFormatting>
  <dataValidations count="1">
    <dataValidation type="list" allowBlank="1" showInputMessage="1" showErrorMessage="1" sqref="AR11:AR14" xr:uid="{00000000-0002-0000-0500-000000000000}">
      <formula1>T_riesgos</formula1>
    </dataValidation>
  </dataValidations>
  <pageMargins left="0.7" right="0.7" top="0.75" bottom="0.75" header="0.3" footer="0.3"/>
  <pageSetup paperSize="14"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1000000}">
          <x14:formula1>
            <xm:f>'0 - CRITERIOS'!$C$51:$C$53</xm:f>
          </x14:formula1>
          <xm:sqref>AC11:AC14</xm:sqref>
        </x14:dataValidation>
        <x14:dataValidation type="list" allowBlank="1" showInputMessage="1" showErrorMessage="1" xr:uid="{00000000-0002-0000-0500-000002000000}">
          <x14:formula1>
            <xm:f>'0 - CRITERIOS'!$N$92:$N$94</xm:f>
          </x14:formula1>
          <xm:sqref>AH11:AH14 AL11:AL14</xm:sqref>
        </x14:dataValidation>
        <x14:dataValidation type="list" allowBlank="1" showInputMessage="1" showErrorMessage="1" xr:uid="{00000000-0002-0000-0500-000003000000}">
          <x14:formula1>
            <xm:f>'0 - CRITERIOS'!$K$51:$K$52</xm:f>
          </x14:formula1>
          <xm:sqref>M11:M14</xm:sqref>
        </x14:dataValidation>
        <x14:dataValidation type="list" allowBlank="1" showInputMessage="1" showErrorMessage="1" xr:uid="{00000000-0002-0000-0500-000004000000}">
          <x14:formula1>
            <xm:f>'0 - CRITERIOS'!$K$53:$K$54</xm:f>
          </x14:formula1>
          <xm:sqref>O11:O14</xm:sqref>
        </x14:dataValidation>
        <x14:dataValidation type="list" allowBlank="1" showInputMessage="1" showErrorMessage="1" xr:uid="{00000000-0002-0000-0500-000005000000}">
          <x14:formula1>
            <xm:f>'0 - CRITERIOS'!$K$55:$K$56</xm:f>
          </x14:formula1>
          <xm:sqref>Q11:Q14</xm:sqref>
        </x14:dataValidation>
        <x14:dataValidation type="list" allowBlank="1" showInputMessage="1" showErrorMessage="1" xr:uid="{00000000-0002-0000-0500-000006000000}">
          <x14:formula1>
            <xm:f>'0 - CRITERIOS'!$K$57:$K$59</xm:f>
          </x14:formula1>
          <xm:sqref>S11:S14</xm:sqref>
        </x14:dataValidation>
        <x14:dataValidation type="list" allowBlank="1" showInputMessage="1" showErrorMessage="1" xr:uid="{00000000-0002-0000-0500-000007000000}">
          <x14:formula1>
            <xm:f>'0 - CRITERIOS'!$K$60:$K$61</xm:f>
          </x14:formula1>
          <xm:sqref>U11:U14</xm:sqref>
        </x14:dataValidation>
        <x14:dataValidation type="list" allowBlank="1" showInputMessage="1" showErrorMessage="1" xr:uid="{00000000-0002-0000-0500-000008000000}">
          <x14:formula1>
            <xm:f>'0 - CRITERIOS'!$K$62:$K$63</xm:f>
          </x14:formula1>
          <xm:sqref>W11:W14</xm:sqref>
        </x14:dataValidation>
        <x14:dataValidation type="list" allowBlank="1" showInputMessage="1" showErrorMessage="1" xr:uid="{00000000-0002-0000-0500-000009000000}">
          <x14:formula1>
            <xm:f>'0 - CRITERIOS'!$K$64:$K$66</xm:f>
          </x14:formula1>
          <xm:sqref>Y11:Y14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R21"/>
  <sheetViews>
    <sheetView tabSelected="1" topLeftCell="A7" zoomScale="106" zoomScaleNormal="106" workbookViewId="0">
      <selection activeCell="F8" sqref="F8:F9"/>
    </sheetView>
  </sheetViews>
  <sheetFormatPr baseColWidth="10" defaultColWidth="9.140625" defaultRowHeight="12.75" x14ac:dyDescent="0.25"/>
  <cols>
    <col min="1" max="1" width="1.85546875" style="98" customWidth="1"/>
    <col min="2" max="2" width="21.28515625" style="98" customWidth="1"/>
    <col min="3" max="3" width="5.28515625" style="99" customWidth="1"/>
    <col min="4" max="4" width="54.42578125" style="98" customWidth="1"/>
    <col min="5" max="5" width="15.140625" style="98" customWidth="1"/>
    <col min="6" max="6" width="59" style="98" customWidth="1"/>
    <col min="7" max="7" width="48.140625" style="98" customWidth="1"/>
    <col min="8" max="8" width="4.140625" style="98" customWidth="1"/>
    <col min="9" max="9" width="5.140625" style="98" customWidth="1"/>
    <col min="10" max="10" width="5.5703125" style="98" customWidth="1"/>
    <col min="11" max="11" width="6.140625" style="98" customWidth="1"/>
    <col min="12" max="12" width="9.7109375" style="98" customWidth="1"/>
    <col min="13" max="13" width="96.140625" style="98" bestFit="1" customWidth="1"/>
    <col min="14" max="14" width="38.5703125" style="98" customWidth="1"/>
    <col min="15" max="15" width="36.85546875" style="98" bestFit="1" customWidth="1"/>
    <col min="16" max="16" width="9.28515625" style="98" bestFit="1" customWidth="1"/>
    <col min="17" max="17" width="17" style="98" bestFit="1" customWidth="1"/>
    <col min="18" max="18" width="13.28515625" style="98" customWidth="1"/>
    <col min="19" max="19" width="13.7109375" style="98" customWidth="1"/>
    <col min="20" max="20" width="12.42578125" style="98" customWidth="1"/>
    <col min="21" max="21" width="12.5703125" style="98" customWidth="1"/>
    <col min="22" max="22" width="3.85546875" style="98" customWidth="1"/>
    <col min="23" max="23" width="4.42578125" style="98" customWidth="1"/>
    <col min="24" max="24" width="4.85546875" style="98" customWidth="1"/>
    <col min="25" max="25" width="5.42578125" style="98" customWidth="1"/>
    <col min="26" max="27" width="27.7109375" style="98" customWidth="1"/>
    <col min="28" max="28" width="9" style="98" customWidth="1"/>
    <col min="29" max="29" width="61.28515625" style="98" bestFit="1" customWidth="1"/>
    <col min="30" max="30" width="29" style="98" bestFit="1" customWidth="1"/>
    <col min="31" max="31" width="24.7109375" style="98" bestFit="1" customWidth="1"/>
    <col min="32" max="44" width="3.28515625" style="98" bestFit="1" customWidth="1"/>
    <col min="45" max="16384" width="9.140625" style="98"/>
  </cols>
  <sheetData>
    <row r="1" spans="2:44" ht="14.25" customHeight="1" thickBot="1" x14ac:dyDescent="0.3"/>
    <row r="2" spans="2:44" ht="16.5" x14ac:dyDescent="0.25">
      <c r="B2" s="734"/>
      <c r="C2" s="735"/>
      <c r="D2" s="736"/>
      <c r="E2" s="687" t="s">
        <v>79</v>
      </c>
      <c r="F2" s="688"/>
      <c r="G2" s="693" t="s">
        <v>238</v>
      </c>
      <c r="H2" s="694"/>
      <c r="I2" s="694"/>
      <c r="J2" s="694"/>
      <c r="K2" s="694"/>
      <c r="L2" s="694"/>
      <c r="M2" s="694"/>
      <c r="N2" s="694"/>
      <c r="O2" s="694"/>
      <c r="P2" s="694"/>
      <c r="Q2" s="694"/>
      <c r="R2" s="694"/>
      <c r="S2" s="694"/>
      <c r="T2" s="694"/>
      <c r="U2" s="694"/>
      <c r="V2" s="694"/>
      <c r="W2" s="694"/>
      <c r="X2" s="694"/>
      <c r="Y2" s="694"/>
      <c r="Z2" s="694"/>
      <c r="AA2" s="694"/>
      <c r="AB2" s="694"/>
      <c r="AC2" s="694"/>
      <c r="AD2" s="695"/>
      <c r="AE2" s="687" t="s">
        <v>80</v>
      </c>
      <c r="AF2" s="874"/>
      <c r="AG2" s="874"/>
      <c r="AH2" s="874"/>
      <c r="AI2" s="875" t="s">
        <v>328</v>
      </c>
      <c r="AJ2" s="876"/>
      <c r="AK2" s="876"/>
      <c r="AL2" s="876"/>
      <c r="AM2" s="876"/>
      <c r="AN2" s="876"/>
      <c r="AO2" s="876"/>
      <c r="AP2" s="876"/>
      <c r="AQ2" s="876"/>
      <c r="AR2" s="877"/>
    </row>
    <row r="3" spans="2:44" ht="16.5" x14ac:dyDescent="0.25">
      <c r="B3" s="737"/>
      <c r="C3" s="738"/>
      <c r="D3" s="739"/>
      <c r="E3" s="689" t="s">
        <v>81</v>
      </c>
      <c r="F3" s="690"/>
      <c r="G3" s="696" t="s">
        <v>325</v>
      </c>
      <c r="H3" s="697"/>
      <c r="I3" s="697"/>
      <c r="J3" s="697"/>
      <c r="K3" s="697"/>
      <c r="L3" s="697"/>
      <c r="M3" s="697"/>
      <c r="N3" s="697"/>
      <c r="O3" s="697"/>
      <c r="P3" s="697"/>
      <c r="Q3" s="697"/>
      <c r="R3" s="697"/>
      <c r="S3" s="697"/>
      <c r="T3" s="697"/>
      <c r="U3" s="697"/>
      <c r="V3" s="697"/>
      <c r="W3" s="697"/>
      <c r="X3" s="697"/>
      <c r="Y3" s="697"/>
      <c r="Z3" s="697"/>
      <c r="AA3" s="697"/>
      <c r="AB3" s="697"/>
      <c r="AC3" s="697"/>
      <c r="AD3" s="698"/>
      <c r="AE3" s="689" t="s">
        <v>83</v>
      </c>
      <c r="AF3" s="878"/>
      <c r="AG3" s="878"/>
      <c r="AH3" s="878"/>
      <c r="AI3" s="879"/>
      <c r="AJ3" s="879"/>
      <c r="AK3" s="879"/>
      <c r="AL3" s="879"/>
      <c r="AM3" s="879"/>
      <c r="AN3" s="879"/>
      <c r="AO3" s="879"/>
      <c r="AP3" s="879"/>
      <c r="AQ3" s="879"/>
      <c r="AR3" s="880"/>
    </row>
    <row r="4" spans="2:44" ht="17.25" thickBot="1" x14ac:dyDescent="0.3">
      <c r="B4" s="871"/>
      <c r="C4" s="872"/>
      <c r="D4" s="873"/>
      <c r="E4" s="883" t="s">
        <v>88</v>
      </c>
      <c r="F4" s="884"/>
      <c r="G4" s="885" t="s">
        <v>326</v>
      </c>
      <c r="H4" s="886"/>
      <c r="I4" s="886"/>
      <c r="J4" s="886"/>
      <c r="K4" s="886"/>
      <c r="L4" s="886"/>
      <c r="M4" s="886"/>
      <c r="N4" s="886"/>
      <c r="O4" s="886"/>
      <c r="P4" s="886"/>
      <c r="Q4" s="886"/>
      <c r="R4" s="886"/>
      <c r="S4" s="886"/>
      <c r="T4" s="886"/>
      <c r="U4" s="886"/>
      <c r="V4" s="886"/>
      <c r="W4" s="886"/>
      <c r="X4" s="886"/>
      <c r="Y4" s="886"/>
      <c r="Z4" s="886"/>
      <c r="AA4" s="886"/>
      <c r="AB4" s="886"/>
      <c r="AC4" s="886"/>
      <c r="AD4" s="887"/>
      <c r="AE4" s="691"/>
      <c r="AF4" s="692"/>
      <c r="AG4" s="692"/>
      <c r="AH4" s="692"/>
      <c r="AI4" s="881"/>
      <c r="AJ4" s="881"/>
      <c r="AK4" s="881"/>
      <c r="AL4" s="881"/>
      <c r="AM4" s="881"/>
      <c r="AN4" s="881"/>
      <c r="AO4" s="881"/>
      <c r="AP4" s="881"/>
      <c r="AQ4" s="881"/>
      <c r="AR4" s="882"/>
    </row>
    <row r="5" spans="2:44" ht="96.75" customHeight="1" thickBot="1" x14ac:dyDescent="0.3">
      <c r="B5" s="868" t="s">
        <v>613</v>
      </c>
      <c r="C5" s="869"/>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c r="AF5" s="869"/>
      <c r="AG5" s="869"/>
      <c r="AH5" s="869"/>
      <c r="AI5" s="869"/>
      <c r="AJ5" s="869"/>
      <c r="AK5" s="869"/>
      <c r="AL5" s="869"/>
      <c r="AM5" s="869"/>
      <c r="AN5" s="869"/>
      <c r="AO5" s="869"/>
      <c r="AP5" s="869"/>
      <c r="AQ5" s="869"/>
      <c r="AR5" s="870"/>
    </row>
    <row r="6" spans="2:44" ht="54" customHeight="1" x14ac:dyDescent="0.25">
      <c r="B6" s="857" t="s">
        <v>32</v>
      </c>
      <c r="C6" s="858"/>
      <c r="D6" s="858"/>
      <c r="E6" s="858"/>
      <c r="F6" s="858"/>
      <c r="G6" s="859"/>
      <c r="H6" s="857" t="s">
        <v>30</v>
      </c>
      <c r="I6" s="858"/>
      <c r="J6" s="858"/>
      <c r="K6" s="859"/>
      <c r="L6" s="857" t="s">
        <v>34</v>
      </c>
      <c r="M6" s="858"/>
      <c r="N6" s="858"/>
      <c r="O6" s="858"/>
      <c r="P6" s="858"/>
      <c r="Q6" s="859"/>
      <c r="R6" s="857" t="s">
        <v>38</v>
      </c>
      <c r="S6" s="858"/>
      <c r="T6" s="858"/>
      <c r="U6" s="859"/>
      <c r="V6" s="857" t="s">
        <v>57</v>
      </c>
      <c r="W6" s="858"/>
      <c r="X6" s="858"/>
      <c r="Y6" s="859"/>
      <c r="Z6" s="857" t="s">
        <v>650</v>
      </c>
      <c r="AA6" s="859"/>
      <c r="AB6" s="857" t="s">
        <v>1</v>
      </c>
      <c r="AC6" s="858"/>
      <c r="AD6" s="858"/>
      <c r="AE6" s="859"/>
      <c r="AF6" s="857" t="s">
        <v>44</v>
      </c>
      <c r="AG6" s="858"/>
      <c r="AH6" s="858"/>
      <c r="AI6" s="858"/>
      <c r="AJ6" s="858"/>
      <c r="AK6" s="858"/>
      <c r="AL6" s="858"/>
      <c r="AM6" s="858"/>
      <c r="AN6" s="858"/>
      <c r="AO6" s="858"/>
      <c r="AP6" s="858"/>
      <c r="AQ6" s="858"/>
      <c r="AR6" s="859"/>
    </row>
    <row r="7" spans="2:44" ht="77.25" thickBot="1" x14ac:dyDescent="0.3">
      <c r="B7" s="134" t="s">
        <v>3</v>
      </c>
      <c r="C7" s="120" t="s">
        <v>2</v>
      </c>
      <c r="D7" s="120" t="s">
        <v>12</v>
      </c>
      <c r="E7" s="120" t="s">
        <v>13</v>
      </c>
      <c r="F7" s="120" t="s">
        <v>4</v>
      </c>
      <c r="G7" s="124" t="s">
        <v>5</v>
      </c>
      <c r="H7" s="131" t="s">
        <v>60</v>
      </c>
      <c r="I7" s="132" t="s">
        <v>6</v>
      </c>
      <c r="J7" s="132" t="s">
        <v>31</v>
      </c>
      <c r="K7" s="133" t="s">
        <v>0</v>
      </c>
      <c r="L7" s="128" t="s">
        <v>68</v>
      </c>
      <c r="M7" s="129" t="s">
        <v>35</v>
      </c>
      <c r="N7" s="129" t="s">
        <v>77</v>
      </c>
      <c r="O7" s="129" t="s">
        <v>36</v>
      </c>
      <c r="P7" s="129" t="s">
        <v>37</v>
      </c>
      <c r="Q7" s="130" t="s">
        <v>78</v>
      </c>
      <c r="R7" s="128" t="s">
        <v>39</v>
      </c>
      <c r="S7" s="129" t="s">
        <v>40</v>
      </c>
      <c r="T7" s="129" t="s">
        <v>59</v>
      </c>
      <c r="U7" s="130" t="s">
        <v>66</v>
      </c>
      <c r="V7" s="125" t="s">
        <v>60</v>
      </c>
      <c r="W7" s="126" t="s">
        <v>6</v>
      </c>
      <c r="X7" s="126" t="s">
        <v>41</v>
      </c>
      <c r="Y7" s="127" t="s">
        <v>0</v>
      </c>
      <c r="Z7" s="537" t="s">
        <v>651</v>
      </c>
      <c r="AA7" s="537" t="s">
        <v>652</v>
      </c>
      <c r="AB7" s="119" t="s">
        <v>62</v>
      </c>
      <c r="AC7" s="120" t="s">
        <v>42</v>
      </c>
      <c r="AD7" s="120" t="s">
        <v>63</v>
      </c>
      <c r="AE7" s="124" t="s">
        <v>43</v>
      </c>
      <c r="AF7" s="123" t="s">
        <v>7</v>
      </c>
      <c r="AG7" s="121" t="s">
        <v>45</v>
      </c>
      <c r="AH7" s="121" t="s">
        <v>46</v>
      </c>
      <c r="AI7" s="121" t="s">
        <v>47</v>
      </c>
      <c r="AJ7" s="121" t="s">
        <v>48</v>
      </c>
      <c r="AK7" s="121" t="s">
        <v>49</v>
      </c>
      <c r="AL7" s="121" t="s">
        <v>50</v>
      </c>
      <c r="AM7" s="121" t="s">
        <v>51</v>
      </c>
      <c r="AN7" s="121" t="s">
        <v>52</v>
      </c>
      <c r="AO7" s="121" t="s">
        <v>53</v>
      </c>
      <c r="AP7" s="121" t="s">
        <v>55</v>
      </c>
      <c r="AQ7" s="121" t="s">
        <v>56</v>
      </c>
      <c r="AR7" s="122" t="s">
        <v>54</v>
      </c>
    </row>
    <row r="8" spans="2:44" ht="83.25" customHeight="1" x14ac:dyDescent="0.25">
      <c r="B8" s="894" t="str">
        <f>'3-IDENTIFICACIÓN DEL RIESGO'!B11</f>
        <v>Gestión  de la información</v>
      </c>
      <c r="C8" s="896">
        <v>1</v>
      </c>
      <c r="D8" s="892" t="str">
        <f>'3-IDENTIFICACIÓN DEL RIESGO'!M11</f>
        <v>Perdida de disponibilidad de sistemas de información y servicios TIC</v>
      </c>
      <c r="E8" s="892" t="s">
        <v>315</v>
      </c>
      <c r="F8" s="892" t="str">
        <f>'3-IDENTIFICACIÓN DEL RIESGO'!G11</f>
        <v>Ausencia de planes de continuidad y recuperación antes desastres aprobados, verificados y probados</v>
      </c>
      <c r="G8" s="900" t="str">
        <f>'3-IDENTIFICACIÓN DEL RIESGO'!K11</f>
        <v>Perdida de capacidad operativa para cumplir las obligaciones misionales
Aumento de quejas por parte del ciudadano
Perdida de confianza del ciudad en la disponilidad de servicios institucionales
Requerimientos de planes de mejoramiento por entes de control
Incumplimiento de metas de e indicadores de prestación de servicios TIC</v>
      </c>
      <c r="H8" s="862" t="str">
        <f>'4-VALORACIÓN DEL RIESGO'!P11</f>
        <v>POSIBLE</v>
      </c>
      <c r="I8" s="862" t="str">
        <f>'4-VALORACIÓN DEL RIESGO'!Z11</f>
        <v>Moderado</v>
      </c>
      <c r="J8" s="862" t="str">
        <f>'4-VALORACIÓN DEL RIESGO'!AA11</f>
        <v>Alto</v>
      </c>
      <c r="K8" s="902" t="str">
        <f>'4-VALORACIÓN DEL RIESGO'!AB11</f>
        <v>Reducir</v>
      </c>
      <c r="L8" s="898" t="s">
        <v>70</v>
      </c>
      <c r="M8" s="890" t="str">
        <f>'5-CONTROLES'!L11</f>
        <v>Verificación de vulnerabilidades a los servidores.</v>
      </c>
      <c r="N8" s="892" t="str">
        <f>'5-CONTROLES'!K11</f>
        <v>Informe de vulnerabilidades encontradas.</v>
      </c>
      <c r="O8" s="890" t="str">
        <f>'5-CONTROLES'!F11</f>
        <v>Subdirección del Sistemas de Información de Tierras</v>
      </c>
      <c r="P8" s="890" t="str">
        <f>'5-CONTROLES'!G11</f>
        <v>1 vez al año</v>
      </c>
      <c r="Q8" s="888" t="s">
        <v>316</v>
      </c>
      <c r="R8" s="866" t="str">
        <f>'5-CONTROLES'!AB11</f>
        <v>Débil</v>
      </c>
      <c r="S8" s="866" t="str">
        <f>'5-CONTROLES'!AC11</f>
        <v>Moderado</v>
      </c>
      <c r="T8" s="866" t="str">
        <f>'5-CONTROLES'!AD11</f>
        <v>Débil</v>
      </c>
      <c r="U8" s="866" t="str">
        <f>'5-CONTROLES'!AG11</f>
        <v>Débil</v>
      </c>
      <c r="V8" s="864" t="str">
        <f>'5-CONTROLES'!AK11</f>
        <v>IMPROBABLE</v>
      </c>
      <c r="W8" s="864" t="str">
        <f>'5-CONTROLES'!AO11</f>
        <v>Moderado</v>
      </c>
      <c r="X8" s="862" t="str">
        <f>'5-CONTROLES'!AP11</f>
        <v>Moderado</v>
      </c>
      <c r="Y8" s="860" t="s">
        <v>61</v>
      </c>
      <c r="Z8" s="855" t="s">
        <v>653</v>
      </c>
      <c r="AA8" s="855" t="s">
        <v>660</v>
      </c>
      <c r="AB8" s="536" t="s">
        <v>73</v>
      </c>
      <c r="AC8" s="176" t="s">
        <v>322</v>
      </c>
      <c r="AD8" s="175" t="s">
        <v>298</v>
      </c>
      <c r="AE8" s="175" t="s">
        <v>323</v>
      </c>
      <c r="AF8" s="166">
        <v>1</v>
      </c>
      <c r="AG8" s="166"/>
      <c r="AH8" s="166"/>
      <c r="AI8" s="166"/>
      <c r="AJ8" s="168"/>
      <c r="AK8" s="168"/>
      <c r="AL8" s="168"/>
      <c r="AM8" s="166"/>
      <c r="AN8" s="166"/>
      <c r="AO8" s="166"/>
      <c r="AP8" s="166"/>
      <c r="AQ8" s="166">
        <v>1</v>
      </c>
      <c r="AR8" s="167"/>
    </row>
    <row r="9" spans="2:44" ht="35.25" customHeight="1" x14ac:dyDescent="0.25">
      <c r="B9" s="895"/>
      <c r="C9" s="897"/>
      <c r="D9" s="893"/>
      <c r="E9" s="893"/>
      <c r="F9" s="893"/>
      <c r="G9" s="901"/>
      <c r="H9" s="863"/>
      <c r="I9" s="863"/>
      <c r="J9" s="863"/>
      <c r="K9" s="903"/>
      <c r="L9" s="899"/>
      <c r="M9" s="891"/>
      <c r="N9" s="893"/>
      <c r="O9" s="891"/>
      <c r="P9" s="891"/>
      <c r="Q9" s="889"/>
      <c r="R9" s="867"/>
      <c r="S9" s="867"/>
      <c r="T9" s="867"/>
      <c r="U9" s="867"/>
      <c r="V9" s="865"/>
      <c r="W9" s="865"/>
      <c r="X9" s="863"/>
      <c r="Y9" s="861"/>
      <c r="Z9" s="856"/>
      <c r="AA9" s="856"/>
      <c r="AB9" s="536" t="s">
        <v>366</v>
      </c>
      <c r="AC9" s="176" t="s">
        <v>616</v>
      </c>
      <c r="AD9" s="175" t="s">
        <v>298</v>
      </c>
      <c r="AE9" s="175" t="s">
        <v>617</v>
      </c>
      <c r="AF9" s="166">
        <v>1</v>
      </c>
      <c r="AG9" s="166"/>
      <c r="AH9" s="166"/>
      <c r="AI9" s="166"/>
      <c r="AJ9" s="168"/>
      <c r="AK9" s="168"/>
      <c r="AL9" s="168"/>
      <c r="AM9" s="166"/>
      <c r="AN9" s="166"/>
      <c r="AO9" s="166"/>
      <c r="AP9" s="166"/>
      <c r="AQ9" s="166"/>
      <c r="AR9" s="167">
        <v>1</v>
      </c>
    </row>
    <row r="10" spans="2:44" ht="102" x14ac:dyDescent="0.25">
      <c r="B10" s="178" t="str">
        <f>'3-IDENTIFICACIÓN DEL RIESGO'!B12</f>
        <v>Gestión  de la información</v>
      </c>
      <c r="C10" s="163">
        <v>2</v>
      </c>
      <c r="D10" s="183" t="str">
        <f>'3-IDENTIFICACIÓN DEL RIESGO'!M12</f>
        <v>Acceso no autorizado a sistemas de información</v>
      </c>
      <c r="E10" s="163" t="s">
        <v>315</v>
      </c>
      <c r="F10" s="183" t="str">
        <f>'3-IDENTIFICACIÓN DEL RIESGO'!G12</f>
        <v>Falta de esquemas unificados de gestión de cuentas de usuario, autorización de acceso a sistemas de información
Ausencia de mecanismos de control de auditoria sobre la creación de cuentas de usuarios en todos los sistemas de información.
Ausencia de prácticas de auditoria sobre roles y privilegios asignados a las cuentas de usuario en los sistemas de información
Uso de diversos métodos de autenticación no unificados por parte de sistemas de información</v>
      </c>
      <c r="G10" s="534" t="str">
        <f>'3-IDENTIFICACIÓN DEL RIESGO'!K12</f>
        <v>Perdida potencial de confidencialidad de la información  almacenada en sistemas de información
Potenciales hallazgos de auditoria y solicitud de planes de mejoramiento de entes de control en cuanto a gestión de cuentas de usuario
Posibles incidentes de seguridad generados por colaboradores descontentos con accesos no revocados en los sistemas de información</v>
      </c>
      <c r="H10" s="170" t="str">
        <f>'4-VALORACIÓN DEL RIESGO'!P12</f>
        <v>POSIBLE</v>
      </c>
      <c r="I10" s="170" t="str">
        <f>'4-VALORACIÓN DEL RIESGO'!Z12</f>
        <v>Catastrófico</v>
      </c>
      <c r="J10" s="170" t="str">
        <f>'4-VALORACIÓN DEL RIESGO'!AA12</f>
        <v>Extremo</v>
      </c>
      <c r="K10" s="169" t="s">
        <v>9</v>
      </c>
      <c r="L10" s="171" t="s">
        <v>69</v>
      </c>
      <c r="M10" s="163" t="str">
        <f>'5-CONTROLES'!L12</f>
        <v xml:space="preserve">Cotejar la lista de colaboradores contratados por la entidad, con las listas de usuarios activos en cada una de las aplicaciones y servicios  de la ANT en una vigencia determinada. </v>
      </c>
      <c r="N10" s="163" t="str">
        <f>'5-CONTROLES'!K12</f>
        <v>Informe de cruce de usuarios contratados contra los desvinculados</v>
      </c>
      <c r="O10" s="163" t="str">
        <f>'5-CONTROLES'!F12</f>
        <v>Subdirección del Sistemas de Información de Tierras</v>
      </c>
      <c r="P10" s="163" t="str">
        <f>'5-CONTROLES'!G12</f>
        <v>1 vez al año</v>
      </c>
      <c r="Q10" s="162" t="s">
        <v>317</v>
      </c>
      <c r="R10" s="103" t="str">
        <f>'5-CONTROLES'!AB12</f>
        <v>Débil</v>
      </c>
      <c r="S10" s="103" t="str">
        <f>'5-CONTROLES'!AC12</f>
        <v>Débil</v>
      </c>
      <c r="T10" s="103" t="str">
        <f>'5-CONTROLES'!AD12</f>
        <v>Débil</v>
      </c>
      <c r="U10" s="103" t="str">
        <f>'5-CONTROLES'!AG12</f>
        <v>Débil</v>
      </c>
      <c r="V10" s="102" t="str">
        <f>'5-CONTROLES'!AK12</f>
        <v>IMPROBABLE</v>
      </c>
      <c r="W10" s="102" t="str">
        <f>'5-CONTROLES'!AO12</f>
        <v>Catastrófico</v>
      </c>
      <c r="X10" s="165" t="str">
        <f>'5-CONTROLES'!AP12</f>
        <v>Extremo</v>
      </c>
      <c r="Y10" s="169" t="s">
        <v>61</v>
      </c>
      <c r="Z10" s="176" t="s">
        <v>654</v>
      </c>
      <c r="AA10" s="176" t="s">
        <v>655</v>
      </c>
      <c r="AB10" s="118" t="s">
        <v>74</v>
      </c>
      <c r="AC10" s="106" t="s">
        <v>656</v>
      </c>
      <c r="AD10" s="105" t="s">
        <v>657</v>
      </c>
      <c r="AE10" s="105" t="s">
        <v>324</v>
      </c>
      <c r="AF10" s="104">
        <v>1</v>
      </c>
      <c r="AG10" s="104"/>
      <c r="AH10" s="104"/>
      <c r="AI10" s="104"/>
      <c r="AJ10" s="104"/>
      <c r="AK10" s="104"/>
      <c r="AL10" s="104"/>
      <c r="AM10" s="104">
        <v>1</v>
      </c>
      <c r="AN10" s="104"/>
      <c r="AO10" s="104"/>
      <c r="AP10" s="104"/>
      <c r="AQ10" s="104"/>
      <c r="AR10" s="107"/>
    </row>
    <row r="11" spans="2:44" ht="63.75" x14ac:dyDescent="0.25">
      <c r="B11" s="178" t="str">
        <f>'3-IDENTIFICACIÓN DEL RIESGO'!B13</f>
        <v>Gestión  de la información</v>
      </c>
      <c r="C11" s="184">
        <v>3</v>
      </c>
      <c r="D11" s="181" t="str">
        <f>'3-IDENTIFICACIÓN DEL RIESGO'!M13</f>
        <v>Inadecuado manejo de incidentes de seguridad y ciberincidentes</v>
      </c>
      <c r="E11" s="174" t="s">
        <v>315</v>
      </c>
      <c r="F11" s="181" t="str">
        <f>'3-IDENTIFICACIÓN DEL RIESGO'!G13</f>
        <v>Ausencia de procedimientos formalizados de gestión de incidentes de seguridad de la información
Ausencia de personal con conocimientos en gestión de incidentes y ciberincidentes de seguridad.</v>
      </c>
      <c r="G11" s="535" t="str">
        <f>'3-IDENTIFICACIÓN DEL RIESGO'!K13</f>
        <v>Incapacidad para mantener evidencias de incidentes de seguridad de la información.
Errores potenciales en resolución de incidentes de seguridad
Imposibilidad de seguir acciones legales ante evidencias de delitos informáticos</v>
      </c>
      <c r="H11" s="179" t="str">
        <f>'4-VALORACIÓN DEL RIESGO'!P13</f>
        <v>POSIBLE</v>
      </c>
      <c r="I11" s="179" t="str">
        <f>'4-VALORACIÓN DEL RIESGO'!Z13</f>
        <v>Moderado</v>
      </c>
      <c r="J11" s="179" t="str">
        <f>'4-VALORACIÓN DEL RIESGO'!AA13</f>
        <v>Alto</v>
      </c>
      <c r="K11" s="182" t="s">
        <v>9</v>
      </c>
      <c r="L11" s="172" t="s">
        <v>71</v>
      </c>
      <c r="M11" s="101" t="str">
        <f>'5-CONTROLES'!L13</f>
        <v>Verificar la eficacia de los controles o reglas implementadas en los diferentes dispositivos y aplicativos</v>
      </c>
      <c r="N11" s="164" t="str">
        <f>'5-CONTROLES'!K13</f>
        <v>Informe de atención de incidentes de seguridad de la información</v>
      </c>
      <c r="O11" s="100" t="str">
        <f>'5-CONTROLES'!F13</f>
        <v>Subdirección del Sistemas de Información de Tierras</v>
      </c>
      <c r="P11" s="101" t="str">
        <f>'5-CONTROLES'!G13</f>
        <v>Semestral</v>
      </c>
      <c r="Q11" s="97" t="s">
        <v>318</v>
      </c>
      <c r="R11" s="101" t="str">
        <f>'5-CONTROLES'!AB13</f>
        <v>Débil</v>
      </c>
      <c r="S11" s="101" t="str">
        <f>'5-CONTROLES'!AC13</f>
        <v>Débil</v>
      </c>
      <c r="T11" s="101" t="str">
        <f>'5-CONTROLES'!AD13</f>
        <v>Débil</v>
      </c>
      <c r="U11" s="177" t="str">
        <f>'5-CONTROLES'!AG13</f>
        <v>Débil</v>
      </c>
      <c r="V11" s="102" t="str">
        <f>'5-CONTROLES'!AK13</f>
        <v>POSIBLE</v>
      </c>
      <c r="W11" s="102" t="str">
        <f>'5-CONTROLES'!AO13</f>
        <v>Menor</v>
      </c>
      <c r="X11" s="165" t="str">
        <f>'5-CONTROLES'!AP13</f>
        <v>Moderado</v>
      </c>
      <c r="Y11" s="169" t="s">
        <v>61</v>
      </c>
      <c r="Z11" s="176" t="s">
        <v>662</v>
      </c>
      <c r="AA11" s="176" t="s">
        <v>661</v>
      </c>
      <c r="AB11" s="172" t="s">
        <v>75</v>
      </c>
      <c r="AC11" s="95" t="s">
        <v>321</v>
      </c>
      <c r="AD11" s="96" t="s">
        <v>298</v>
      </c>
      <c r="AE11" s="96" t="s">
        <v>658</v>
      </c>
      <c r="AF11" s="92">
        <v>1</v>
      </c>
      <c r="AG11" s="92"/>
      <c r="AH11" s="92"/>
      <c r="AI11" s="92"/>
      <c r="AJ11" s="93"/>
      <c r="AK11" s="93"/>
      <c r="AL11" s="93"/>
      <c r="AM11" s="92"/>
      <c r="AN11" s="92"/>
      <c r="AO11" s="92"/>
      <c r="AP11" s="92">
        <v>1</v>
      </c>
      <c r="AQ11" s="92"/>
      <c r="AR11" s="94"/>
    </row>
    <row r="12" spans="2:44" ht="63.75" customHeight="1" x14ac:dyDescent="0.25">
      <c r="B12" s="178" t="str">
        <f>'3-IDENTIFICACIÓN DEL RIESGO'!B14</f>
        <v>Gestión de la información</v>
      </c>
      <c r="C12" s="163">
        <v>4</v>
      </c>
      <c r="D12" s="183" t="str">
        <f>'3-IDENTIFICACIÓN DEL RIESGO'!M14</f>
        <v xml:space="preserve">Vulnerabilidades no detectadas en el software desarrollado o recibido para gestión </v>
      </c>
      <c r="E12" s="163" t="s">
        <v>315</v>
      </c>
      <c r="F12" s="183" t="str">
        <f>'3-IDENTIFICACIÓN DEL RIESGO'!G14</f>
        <v>Debilidades en la aplicación de buenas prácticas para desarrollo seguro
Falta de unificación en los mecanismos de control de código fuente de las aplicaciones
Ausencia de estándares para pruebas de seguridad durante el desarrollo del software
Vulnerabilidades no detectadas en código fuente recibido de otras entidades</v>
      </c>
      <c r="G12" s="534" t="str">
        <f>'3-IDENTIFICACIÓN DEL RIESGO'!K14</f>
        <v>Potencial perdida de confidencialidad o integridad de la información gestionada por los sistemas de información con fallas
Hallazgos de entes de control sobre el proceso de desarrollo de software
Perdida de confianza institucional en la calidad del software desarrollado
Incidentes informáticos</v>
      </c>
      <c r="H12" s="179" t="str">
        <f>'4-VALORACIÓN DEL RIESGO'!P14</f>
        <v>POSIBLE</v>
      </c>
      <c r="I12" s="179" t="str">
        <f>'4-VALORACIÓN DEL RIESGO'!Z14</f>
        <v>Mayor</v>
      </c>
      <c r="J12" s="179" t="str">
        <f>'4-VALORACIÓN DEL RIESGO'!AA14</f>
        <v>Extremo</v>
      </c>
      <c r="K12" s="182" t="s">
        <v>9</v>
      </c>
      <c r="L12" s="171" t="s">
        <v>72</v>
      </c>
      <c r="M12" s="163" t="str">
        <f>'5-CONTROLES'!L14</f>
        <v>Verificación de vulnerabilidades en el software desarrollado o recibido para gestión.</v>
      </c>
      <c r="N12" s="163" t="str">
        <f>'5-CONTROLES'!K14</f>
        <v>Informe  de estado de la versiones del software de la entidad.</v>
      </c>
      <c r="O12" s="163" t="str">
        <f>'5-CONTROLES'!F14</f>
        <v>Subdirección del Sistemas de Información de Tierras</v>
      </c>
      <c r="P12" s="103" t="str">
        <f>'5-CONTROLES'!G14</f>
        <v>1 vez al año</v>
      </c>
      <c r="Q12" s="173" t="s">
        <v>319</v>
      </c>
      <c r="R12" s="103" t="str">
        <f>'5-CONTROLES'!AB14</f>
        <v>Débil</v>
      </c>
      <c r="S12" s="103" t="str">
        <f>'5-CONTROLES'!AC14</f>
        <v>Moderado</v>
      </c>
      <c r="T12" s="103" t="str">
        <f>'5-CONTROLES'!AD14</f>
        <v>Débil</v>
      </c>
      <c r="U12" s="103" t="str">
        <f>'5-CONTROLES'!AG14</f>
        <v>Débil</v>
      </c>
      <c r="V12" s="102" t="str">
        <f>'5-CONTROLES'!AK14</f>
        <v>POSIBLE</v>
      </c>
      <c r="W12" s="102" t="str">
        <f>'5-CONTROLES'!AO14</f>
        <v>Mayor</v>
      </c>
      <c r="X12" s="503" t="str">
        <f>'5-CONTROLES'!AP14</f>
        <v>Extremo</v>
      </c>
      <c r="Y12" s="169" t="s">
        <v>61</v>
      </c>
      <c r="Z12" s="176" t="s">
        <v>663</v>
      </c>
      <c r="AA12" s="176" t="s">
        <v>664</v>
      </c>
      <c r="AB12" s="118" t="s">
        <v>76</v>
      </c>
      <c r="AC12" s="106" t="s">
        <v>320</v>
      </c>
      <c r="AD12" s="105" t="s">
        <v>657</v>
      </c>
      <c r="AE12" s="105" t="s">
        <v>659</v>
      </c>
      <c r="AF12" s="104">
        <v>4</v>
      </c>
      <c r="AG12" s="104"/>
      <c r="AH12" s="104"/>
      <c r="AI12" s="104"/>
      <c r="AJ12" s="104"/>
      <c r="AK12" s="104"/>
      <c r="AL12" s="104"/>
      <c r="AM12" s="104"/>
      <c r="AN12" s="104"/>
      <c r="AO12" s="104">
        <v>2</v>
      </c>
      <c r="AP12" s="104">
        <v>2</v>
      </c>
      <c r="AQ12" s="104"/>
      <c r="AR12" s="107"/>
    </row>
    <row r="13" spans="2:44" x14ac:dyDescent="0.25">
      <c r="B13" s="108"/>
      <c r="C13" s="109"/>
      <c r="D13" s="110"/>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2"/>
    </row>
    <row r="14" spans="2:44" x14ac:dyDescent="0.25">
      <c r="B14" s="108"/>
      <c r="C14" s="109"/>
      <c r="D14" s="110"/>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2"/>
    </row>
    <row r="15" spans="2:44" x14ac:dyDescent="0.25">
      <c r="B15" s="108"/>
      <c r="C15" s="109"/>
      <c r="D15" s="110"/>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2"/>
    </row>
    <row r="16" spans="2:44" x14ac:dyDescent="0.25">
      <c r="B16" s="108"/>
      <c r="C16" s="109"/>
      <c r="D16" s="110"/>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2"/>
    </row>
    <row r="17" spans="2:44" x14ac:dyDescent="0.25">
      <c r="B17" s="108"/>
      <c r="C17" s="109"/>
      <c r="D17" s="110"/>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2"/>
    </row>
    <row r="18" spans="2:44" x14ac:dyDescent="0.25">
      <c r="B18" s="108"/>
      <c r="C18" s="109"/>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2"/>
    </row>
    <row r="19" spans="2:44" x14ac:dyDescent="0.25">
      <c r="B19" s="108"/>
      <c r="C19" s="10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2"/>
    </row>
    <row r="20" spans="2:44" x14ac:dyDescent="0.25">
      <c r="B20" s="108"/>
      <c r="C20" s="109"/>
      <c r="D20" s="110"/>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2"/>
    </row>
    <row r="21" spans="2:44" ht="13.5" thickBot="1" x14ac:dyDescent="0.3">
      <c r="B21" s="113"/>
      <c r="C21" s="114"/>
      <c r="D21" s="115"/>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7"/>
    </row>
  </sheetData>
  <sheetProtection algorithmName="SHA-512" hashValue="/6l2R4Kyy9ZyLAL4MYI3mnjRmedUOoY0SWjLD5yoI+dZ6BeXJtdfFMJQFgv+NcqZCGKJraDobqN+1Y/VMr7bEQ==" saltValue="lgX1SjkFTuJQZf0AfFifTQ==" spinCount="100000" sheet="1" objects="1" scenarios="1"/>
  <mergeCells count="48">
    <mergeCell ref="L8:L9"/>
    <mergeCell ref="G8:G9"/>
    <mergeCell ref="H8:H9"/>
    <mergeCell ref="I8:I9"/>
    <mergeCell ref="J8:J9"/>
    <mergeCell ref="K8:K9"/>
    <mergeCell ref="B8:B9"/>
    <mergeCell ref="C8:C9"/>
    <mergeCell ref="D8:D9"/>
    <mergeCell ref="E8:E9"/>
    <mergeCell ref="F8:F9"/>
    <mergeCell ref="S8:S9"/>
    <mergeCell ref="R8:R9"/>
    <mergeCell ref="Q8:Q9"/>
    <mergeCell ref="M8:M9"/>
    <mergeCell ref="N8:N9"/>
    <mergeCell ref="O8:O9"/>
    <mergeCell ref="P8:P9"/>
    <mergeCell ref="B5:AR5"/>
    <mergeCell ref="B2:D4"/>
    <mergeCell ref="E2:F2"/>
    <mergeCell ref="G2:AD2"/>
    <mergeCell ref="AE2:AH2"/>
    <mergeCell ref="AI2:AR2"/>
    <mergeCell ref="E3:F3"/>
    <mergeCell ref="G3:AD3"/>
    <mergeCell ref="AE3:AH3"/>
    <mergeCell ref="AI3:AR3"/>
    <mergeCell ref="AE4:AH4"/>
    <mergeCell ref="AI4:AR4"/>
    <mergeCell ref="E4:F4"/>
    <mergeCell ref="G4:AD4"/>
    <mergeCell ref="Z8:Z9"/>
    <mergeCell ref="AA8:AA9"/>
    <mergeCell ref="AF6:AR6"/>
    <mergeCell ref="B6:G6"/>
    <mergeCell ref="H6:K6"/>
    <mergeCell ref="L6:Q6"/>
    <mergeCell ref="R6:U6"/>
    <mergeCell ref="V6:Y6"/>
    <mergeCell ref="AB6:AE6"/>
    <mergeCell ref="Z6:AA6"/>
    <mergeCell ref="Y8:Y9"/>
    <mergeCell ref="X8:X9"/>
    <mergeCell ref="W8:W9"/>
    <mergeCell ref="V8:V9"/>
    <mergeCell ref="U8:U9"/>
    <mergeCell ref="T8:T9"/>
  </mergeCells>
  <conditionalFormatting sqref="J8 J10:J12">
    <cfRule type="containsText" dxfId="6" priority="5" operator="containsText" text="Moderado">
      <formula>NOT(ISERROR(SEARCH("Moderado",J8)))</formula>
    </cfRule>
    <cfRule type="containsText" dxfId="5" priority="6" operator="containsText" text="Alto">
      <formula>NOT(ISERROR(SEARCH("Alto",J8)))</formula>
    </cfRule>
    <cfRule type="containsText" dxfId="4" priority="7" operator="containsText" text="Extremo">
      <formula>NOT(ISERROR(SEARCH("Extremo",J8)))</formula>
    </cfRule>
  </conditionalFormatting>
  <conditionalFormatting sqref="X8 X10:X12">
    <cfRule type="containsText" dxfId="3" priority="2" operator="containsText" text="Moderado">
      <formula>NOT(ISERROR(SEARCH("Moderado",X8)))</formula>
    </cfRule>
    <cfRule type="containsText" dxfId="2" priority="3" operator="containsText" text="Alto">
      <formula>NOT(ISERROR(SEARCH("Alto",X8)))</formula>
    </cfRule>
    <cfRule type="containsText" dxfId="1" priority="4" operator="containsText" text="Extremo">
      <formula>NOT(ISERROR(SEARCH("Extremo",X8)))</formula>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3A57AD7-EB9B-40C9-9A62-27E2DDDF0A29}">
            <xm:f>NOT(ISERROR(SEARCH("Bajo",X8)))</xm:f>
            <xm:f>"Bajo"</xm:f>
            <x14:dxf>
              <fill>
                <patternFill>
                  <bgColor rgb="FF00B050"/>
                </patternFill>
              </fill>
            </x14:dxf>
          </x14:cfRule>
          <xm:sqref>X8 X10:X12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A23"/>
  <sheetViews>
    <sheetView zoomScale="70" zoomScaleNormal="70" workbookViewId="0">
      <pane ySplit="6" topLeftCell="A7" activePane="bottomLeft" state="frozen"/>
      <selection pane="bottomLeft" activeCell="F4" sqref="F4:AA4"/>
    </sheetView>
  </sheetViews>
  <sheetFormatPr baseColWidth="10" defaultColWidth="11.42578125" defaultRowHeight="15" x14ac:dyDescent="0.25"/>
  <cols>
    <col min="1" max="1" width="2" style="187" customWidth="1"/>
    <col min="2" max="2" width="14.140625" style="187" customWidth="1"/>
    <col min="3" max="3" width="14.85546875" style="187" customWidth="1"/>
    <col min="4" max="4" width="11.42578125" style="187"/>
    <col min="5" max="5" width="13" style="187" customWidth="1"/>
    <col min="6" max="7" width="38.7109375" style="187" customWidth="1"/>
    <col min="8" max="8" width="121.7109375" style="187" customWidth="1"/>
    <col min="9" max="9" width="80.7109375" style="187" customWidth="1"/>
    <col min="10" max="10" width="48.7109375" style="187" customWidth="1"/>
    <col min="11" max="11" width="47.5703125" style="187" customWidth="1"/>
    <col min="12" max="12" width="4.28515625" style="187" customWidth="1"/>
    <col min="13" max="13" width="41.85546875" style="187" customWidth="1"/>
    <col min="14" max="16384" width="11.42578125" style="187"/>
  </cols>
  <sheetData>
    <row r="1" spans="2:27" ht="9.75" customHeight="1" thickBot="1" x14ac:dyDescent="0.3"/>
    <row r="2" spans="2:27" s="188" customFormat="1" ht="39" customHeight="1" x14ac:dyDescent="0.25">
      <c r="B2" s="908"/>
      <c r="C2" s="909"/>
      <c r="D2" s="914" t="s">
        <v>79</v>
      </c>
      <c r="E2" s="914"/>
      <c r="F2" s="693" t="s">
        <v>238</v>
      </c>
      <c r="G2" s="694"/>
      <c r="H2" s="694"/>
      <c r="I2" s="694"/>
      <c r="J2" s="694"/>
      <c r="K2" s="694"/>
      <c r="L2" s="694"/>
      <c r="M2" s="694"/>
      <c r="N2" s="694"/>
      <c r="O2" s="694"/>
      <c r="P2" s="694"/>
      <c r="Q2" s="694"/>
      <c r="R2" s="694"/>
      <c r="S2" s="694"/>
      <c r="T2" s="694"/>
      <c r="U2" s="694"/>
      <c r="V2" s="694"/>
      <c r="W2" s="694"/>
      <c r="X2" s="694"/>
      <c r="Y2" s="694"/>
      <c r="Z2" s="694"/>
      <c r="AA2" s="695"/>
    </row>
    <row r="3" spans="2:27" s="188" customFormat="1" ht="27.75" customHeight="1" x14ac:dyDescent="0.25">
      <c r="B3" s="910"/>
      <c r="C3" s="911"/>
      <c r="D3" s="915" t="s">
        <v>81</v>
      </c>
      <c r="E3" s="915"/>
      <c r="F3" s="696" t="s">
        <v>325</v>
      </c>
      <c r="G3" s="697"/>
      <c r="H3" s="697"/>
      <c r="I3" s="697"/>
      <c r="J3" s="697"/>
      <c r="K3" s="697"/>
      <c r="L3" s="697"/>
      <c r="M3" s="697"/>
      <c r="N3" s="697"/>
      <c r="O3" s="697"/>
      <c r="P3" s="697"/>
      <c r="Q3" s="697"/>
      <c r="R3" s="697"/>
      <c r="S3" s="697"/>
      <c r="T3" s="697"/>
      <c r="U3" s="697"/>
      <c r="V3" s="697"/>
      <c r="W3" s="697"/>
      <c r="X3" s="697"/>
      <c r="Y3" s="697"/>
      <c r="Z3" s="697"/>
      <c r="AA3" s="698"/>
    </row>
    <row r="4" spans="2:27" s="188" customFormat="1" ht="42" customHeight="1" thickBot="1" x14ac:dyDescent="0.3">
      <c r="B4" s="912"/>
      <c r="C4" s="913"/>
      <c r="D4" s="916" t="s">
        <v>88</v>
      </c>
      <c r="E4" s="916"/>
      <c r="F4" s="885" t="s">
        <v>326</v>
      </c>
      <c r="G4" s="886"/>
      <c r="H4" s="886"/>
      <c r="I4" s="886"/>
      <c r="J4" s="886"/>
      <c r="K4" s="886"/>
      <c r="L4" s="886"/>
      <c r="M4" s="886"/>
      <c r="N4" s="886"/>
      <c r="O4" s="886"/>
      <c r="P4" s="886"/>
      <c r="Q4" s="886"/>
      <c r="R4" s="886"/>
      <c r="S4" s="886"/>
      <c r="T4" s="886"/>
      <c r="U4" s="886"/>
      <c r="V4" s="886"/>
      <c r="W4" s="886"/>
      <c r="X4" s="886"/>
      <c r="Y4" s="886"/>
      <c r="Z4" s="886"/>
      <c r="AA4" s="887"/>
    </row>
    <row r="5" spans="2:27" ht="23.25" customHeight="1" thickBot="1" x14ac:dyDescent="0.3">
      <c r="B5" s="189"/>
      <c r="C5" s="190"/>
      <c r="D5" s="190"/>
      <c r="E5" s="190"/>
      <c r="F5" s="917" t="s">
        <v>330</v>
      </c>
      <c r="G5" s="917"/>
      <c r="H5" s="917"/>
      <c r="I5" s="917"/>
      <c r="J5" s="917"/>
      <c r="K5" s="190"/>
      <c r="L5" s="190"/>
      <c r="M5" s="191"/>
    </row>
    <row r="6" spans="2:27" ht="117" customHeight="1" x14ac:dyDescent="0.25">
      <c r="B6" s="918" t="s">
        <v>331</v>
      </c>
      <c r="C6" s="919"/>
      <c r="D6" s="919"/>
      <c r="E6" s="919"/>
      <c r="F6" s="919"/>
      <c r="G6" s="919"/>
      <c r="H6" s="919"/>
      <c r="I6" s="919"/>
      <c r="J6" s="919"/>
      <c r="K6" s="919"/>
      <c r="L6" s="919"/>
      <c r="M6" s="920"/>
    </row>
    <row r="7" spans="2:27" ht="42" customHeight="1" x14ac:dyDescent="0.25">
      <c r="B7" s="192"/>
      <c r="C7" s="193"/>
      <c r="D7" s="193"/>
      <c r="E7" s="193"/>
      <c r="F7" s="193"/>
      <c r="G7" s="193"/>
      <c r="H7" s="193"/>
      <c r="I7" s="193"/>
      <c r="J7" s="193"/>
      <c r="K7" s="193"/>
      <c r="L7" s="193"/>
      <c r="M7" s="194"/>
    </row>
    <row r="8" spans="2:27" ht="42" customHeight="1" x14ac:dyDescent="0.25">
      <c r="B8" s="192"/>
      <c r="C8" s="193"/>
      <c r="D8" s="193"/>
      <c r="E8" s="195" t="s">
        <v>62</v>
      </c>
      <c r="F8" s="195" t="s">
        <v>332</v>
      </c>
      <c r="G8" s="195" t="s">
        <v>333</v>
      </c>
      <c r="H8" s="195" t="s">
        <v>334</v>
      </c>
      <c r="I8" s="904" t="s">
        <v>335</v>
      </c>
      <c r="J8" s="905"/>
      <c r="K8" s="195" t="s">
        <v>336</v>
      </c>
      <c r="L8" s="193"/>
      <c r="M8" s="194"/>
    </row>
    <row r="9" spans="2:27" ht="15.75" x14ac:dyDescent="0.25">
      <c r="B9" s="192"/>
      <c r="C9" s="193"/>
      <c r="D9" s="193"/>
      <c r="E9" s="196">
        <v>1</v>
      </c>
      <c r="F9" s="54"/>
      <c r="G9" s="54"/>
      <c r="H9" s="54"/>
      <c r="I9" s="906"/>
      <c r="J9" s="907"/>
      <c r="K9" s="197"/>
      <c r="L9" s="193"/>
      <c r="M9" s="194"/>
    </row>
    <row r="10" spans="2:27" ht="15.75" x14ac:dyDescent="0.25">
      <c r="B10" s="192"/>
      <c r="C10" s="193"/>
      <c r="D10" s="193"/>
      <c r="E10" s="196">
        <v>2</v>
      </c>
      <c r="F10" s="54"/>
      <c r="G10" s="54"/>
      <c r="H10" s="54"/>
      <c r="I10" s="906"/>
      <c r="J10" s="907"/>
      <c r="K10" s="197"/>
      <c r="L10" s="193"/>
      <c r="M10" s="194"/>
    </row>
    <row r="11" spans="2:27" ht="15.75" x14ac:dyDescent="0.25">
      <c r="B11" s="192"/>
      <c r="C11" s="193"/>
      <c r="D11" s="193"/>
      <c r="E11" s="196">
        <v>3</v>
      </c>
      <c r="F11" s="54"/>
      <c r="G11" s="54"/>
      <c r="H11" s="54"/>
      <c r="I11" s="906"/>
      <c r="J11" s="907"/>
      <c r="K11" s="197"/>
      <c r="L11" s="193"/>
      <c r="M11" s="194"/>
    </row>
    <row r="12" spans="2:27" ht="15.75" x14ac:dyDescent="0.25">
      <c r="B12" s="192"/>
      <c r="C12" s="193"/>
      <c r="D12" s="193"/>
      <c r="E12" s="196">
        <v>4</v>
      </c>
      <c r="F12" s="54"/>
      <c r="G12" s="54"/>
      <c r="H12" s="54"/>
      <c r="I12" s="906"/>
      <c r="J12" s="907"/>
      <c r="K12" s="197"/>
      <c r="L12" s="193"/>
      <c r="M12" s="194"/>
    </row>
    <row r="13" spans="2:27" ht="15.75" x14ac:dyDescent="0.25">
      <c r="B13" s="192"/>
      <c r="C13" s="193"/>
      <c r="D13" s="193"/>
      <c r="E13" s="196">
        <v>5</v>
      </c>
      <c r="F13" s="54"/>
      <c r="G13" s="54"/>
      <c r="H13" s="54"/>
      <c r="I13" s="906"/>
      <c r="J13" s="907"/>
      <c r="K13" s="197"/>
      <c r="L13" s="193"/>
      <c r="M13" s="194"/>
    </row>
    <row r="14" spans="2:27" ht="15.75" x14ac:dyDescent="0.25">
      <c r="B14" s="192"/>
      <c r="C14" s="193"/>
      <c r="D14" s="193"/>
      <c r="E14" s="196">
        <v>6</v>
      </c>
      <c r="F14" s="54"/>
      <c r="G14" s="54"/>
      <c r="H14" s="54"/>
      <c r="I14" s="906"/>
      <c r="J14" s="907"/>
      <c r="K14" s="197"/>
      <c r="L14" s="193"/>
      <c r="M14" s="194"/>
    </row>
    <row r="15" spans="2:27" ht="15.75" x14ac:dyDescent="0.25">
      <c r="B15" s="192"/>
      <c r="C15" s="193"/>
      <c r="D15" s="193"/>
      <c r="E15" s="196">
        <v>7</v>
      </c>
      <c r="F15" s="54"/>
      <c r="G15" s="54"/>
      <c r="H15" s="54"/>
      <c r="I15" s="906"/>
      <c r="J15" s="907"/>
      <c r="K15" s="197"/>
      <c r="L15" s="193"/>
      <c r="M15" s="194"/>
    </row>
    <row r="16" spans="2:27" ht="15.75" x14ac:dyDescent="0.25">
      <c r="B16" s="192"/>
      <c r="C16" s="193"/>
      <c r="D16" s="193"/>
      <c r="E16" s="196">
        <v>8</v>
      </c>
      <c r="F16" s="54"/>
      <c r="G16" s="54"/>
      <c r="H16" s="54"/>
      <c r="I16" s="906"/>
      <c r="J16" s="907"/>
      <c r="K16" s="197"/>
      <c r="L16" s="193"/>
      <c r="M16" s="194"/>
    </row>
    <row r="17" spans="2:13" ht="15.75" x14ac:dyDescent="0.25">
      <c r="B17" s="192"/>
      <c r="C17" s="193"/>
      <c r="D17" s="193"/>
      <c r="E17" s="196">
        <v>9</v>
      </c>
      <c r="F17" s="54"/>
      <c r="G17" s="54"/>
      <c r="H17" s="54"/>
      <c r="I17" s="906"/>
      <c r="J17" s="907"/>
      <c r="K17" s="197"/>
      <c r="L17" s="193"/>
      <c r="M17" s="194"/>
    </row>
    <row r="18" spans="2:13" ht="15.75" x14ac:dyDescent="0.25">
      <c r="B18" s="192"/>
      <c r="C18" s="193"/>
      <c r="D18" s="193"/>
      <c r="E18" s="196">
        <v>10</v>
      </c>
      <c r="F18" s="54"/>
      <c r="G18" s="54"/>
      <c r="H18" s="54"/>
      <c r="I18" s="906"/>
      <c r="J18" s="907"/>
      <c r="K18" s="197"/>
      <c r="L18" s="193"/>
      <c r="M18" s="194"/>
    </row>
    <row r="19" spans="2:13" ht="42" customHeight="1" x14ac:dyDescent="0.25">
      <c r="B19" s="192"/>
      <c r="C19" s="193"/>
      <c r="D19" s="193"/>
      <c r="E19" s="193"/>
      <c r="F19" s="193"/>
      <c r="G19" s="193"/>
      <c r="H19" s="193"/>
      <c r="I19" s="193"/>
      <c r="J19" s="193"/>
      <c r="K19" s="193"/>
      <c r="L19" s="193"/>
      <c r="M19" s="194"/>
    </row>
    <row r="20" spans="2:13" ht="27.75" customHeight="1" x14ac:dyDescent="0.25">
      <c r="B20" s="198"/>
      <c r="C20" s="199"/>
      <c r="D20" s="199"/>
      <c r="E20" s="199"/>
      <c r="F20" s="199"/>
      <c r="G20" s="199"/>
      <c r="H20" s="199"/>
      <c r="I20" s="199"/>
      <c r="J20" s="199"/>
      <c r="K20" s="199"/>
      <c r="L20" s="199"/>
      <c r="M20" s="200"/>
    </row>
    <row r="21" spans="2:13" ht="18.75" x14ac:dyDescent="0.3">
      <c r="B21" s="201"/>
      <c r="C21" s="202"/>
      <c r="D21" s="202"/>
      <c r="E21" s="203"/>
      <c r="F21" s="203"/>
      <c r="G21" s="203"/>
      <c r="H21" s="203"/>
      <c r="I21" s="203"/>
      <c r="J21" s="204"/>
      <c r="K21" s="204"/>
      <c r="L21" s="204"/>
      <c r="M21" s="205"/>
    </row>
    <row r="22" spans="2:13" x14ac:dyDescent="0.25">
      <c r="B22" s="201"/>
      <c r="C22" s="204"/>
      <c r="D22" s="204"/>
      <c r="E22" s="204"/>
      <c r="F22" s="204"/>
      <c r="G22" s="204"/>
      <c r="H22" s="204"/>
      <c r="I22" s="204"/>
      <c r="J22" s="204"/>
      <c r="K22" s="204"/>
      <c r="L22" s="204"/>
      <c r="M22" s="205"/>
    </row>
    <row r="23" spans="2:13" ht="15.75" thickBot="1" x14ac:dyDescent="0.3">
      <c r="B23" s="206"/>
      <c r="C23" s="207"/>
      <c r="D23" s="207"/>
      <c r="E23" s="207"/>
      <c r="F23" s="207"/>
      <c r="G23" s="207"/>
      <c r="H23" s="207"/>
      <c r="I23" s="207"/>
      <c r="J23" s="207"/>
      <c r="K23" s="207"/>
      <c r="L23" s="207"/>
      <c r="M23" s="208"/>
    </row>
  </sheetData>
  <sheetProtection autoFilter="0" pivotTables="0"/>
  <mergeCells count="20">
    <mergeCell ref="I18:J18"/>
    <mergeCell ref="F2:AA2"/>
    <mergeCell ref="F3:AA3"/>
    <mergeCell ref="F4:AA4"/>
    <mergeCell ref="I12:J12"/>
    <mergeCell ref="I13:J13"/>
    <mergeCell ref="I14:J14"/>
    <mergeCell ref="I15:J15"/>
    <mergeCell ref="I16:J16"/>
    <mergeCell ref="I17:J17"/>
    <mergeCell ref="F5:J5"/>
    <mergeCell ref="B6:M6"/>
    <mergeCell ref="I8:J8"/>
    <mergeCell ref="I9:J9"/>
    <mergeCell ref="I10:J10"/>
    <mergeCell ref="I11:J11"/>
    <mergeCell ref="B2:C4"/>
    <mergeCell ref="D2:E2"/>
    <mergeCell ref="D3:E3"/>
    <mergeCell ref="D4:E4"/>
  </mergeCells>
  <pageMargins left="0.7" right="0.7" top="0.75" bottom="0.75" header="0.3" footer="0.3"/>
  <pageSetup paperSize="1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'C:\Users\Julio B\Desktop\[DEST-F-001 MAPA DE RIESGOS DE GESTIÓN.xlsx]0 - CRITERIOS'!#REF!</xm:f>
          </x14:formula1>
          <xm:sqref>G9:G18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287"/>
  <sheetViews>
    <sheetView zoomScale="50" zoomScaleNormal="50" workbookViewId="0">
      <selection activeCell="F4" sqref="F4:M4"/>
    </sheetView>
  </sheetViews>
  <sheetFormatPr baseColWidth="10" defaultColWidth="11.42578125" defaultRowHeight="15" x14ac:dyDescent="0.25"/>
  <cols>
    <col min="1" max="1" width="4.5703125" style="187" customWidth="1"/>
    <col min="2" max="2" width="35" style="209" customWidth="1"/>
    <col min="3" max="3" width="9.7109375" style="209" customWidth="1"/>
    <col min="4" max="4" width="35" style="209" customWidth="1"/>
    <col min="5" max="5" width="17.28515625" style="209" customWidth="1"/>
    <col min="6" max="8" width="35" style="209" customWidth="1"/>
    <col min="9" max="9" width="41.7109375" style="209" customWidth="1"/>
    <col min="10" max="10" width="23.5703125" style="209" customWidth="1"/>
    <col min="11" max="11" width="88.7109375" style="209" customWidth="1"/>
    <col min="12" max="12" width="35.85546875" style="209" customWidth="1"/>
    <col min="13" max="13" width="50.5703125" style="209" customWidth="1"/>
    <col min="14" max="16" width="11.42578125" style="209"/>
    <col min="17" max="17" width="5.28515625" style="209" customWidth="1"/>
    <col min="18" max="19" width="5.85546875" style="209" customWidth="1"/>
    <col min="20" max="20" width="5.140625" style="209" customWidth="1"/>
    <col min="21" max="21" width="5" style="209" customWidth="1"/>
    <col min="22" max="22" width="5.7109375" style="209" customWidth="1"/>
    <col min="23" max="23" width="6" style="209" customWidth="1"/>
    <col min="24" max="24" width="5.28515625" style="209" customWidth="1"/>
    <col min="25" max="25" width="5.7109375" style="209" customWidth="1"/>
    <col min="26" max="26" width="5.28515625" style="209" customWidth="1"/>
    <col min="27" max="27" width="5.7109375" style="209" customWidth="1"/>
    <col min="28" max="28" width="6.28515625" style="209" customWidth="1"/>
    <col min="29" max="16384" width="11.42578125" style="187"/>
  </cols>
  <sheetData>
    <row r="1" spans="2:28" ht="9.75" customHeight="1" x14ac:dyDescent="0.25"/>
    <row r="2" spans="2:28" s="188" customFormat="1" ht="39" customHeight="1" x14ac:dyDescent="0.25">
      <c r="B2" s="911"/>
      <c r="C2" s="911"/>
      <c r="D2" s="915" t="s">
        <v>79</v>
      </c>
      <c r="E2" s="915"/>
      <c r="F2" s="923" t="s">
        <v>238</v>
      </c>
      <c r="G2" s="923"/>
      <c r="H2" s="923"/>
      <c r="I2" s="923"/>
      <c r="J2" s="923"/>
      <c r="K2" s="923"/>
      <c r="L2" s="923"/>
      <c r="M2" s="923"/>
      <c r="N2" s="915" t="s">
        <v>80</v>
      </c>
      <c r="O2" s="915"/>
      <c r="P2" s="915"/>
      <c r="Q2" s="915"/>
      <c r="R2" s="915"/>
      <c r="S2" s="928" t="s">
        <v>328</v>
      </c>
      <c r="T2" s="929"/>
      <c r="U2" s="929"/>
      <c r="V2" s="929"/>
      <c r="W2" s="929"/>
      <c r="X2" s="929"/>
      <c r="Y2" s="929"/>
      <c r="Z2" s="929"/>
      <c r="AA2" s="929"/>
      <c r="AB2" s="929"/>
    </row>
    <row r="3" spans="2:28" s="188" customFormat="1" ht="27.75" customHeight="1" x14ac:dyDescent="0.25">
      <c r="B3" s="911"/>
      <c r="C3" s="911"/>
      <c r="D3" s="915" t="s">
        <v>81</v>
      </c>
      <c r="E3" s="915"/>
      <c r="F3" s="923" t="s">
        <v>325</v>
      </c>
      <c r="G3" s="923"/>
      <c r="H3" s="923"/>
      <c r="I3" s="923"/>
      <c r="J3" s="923"/>
      <c r="K3" s="923"/>
      <c r="L3" s="923"/>
      <c r="M3" s="923"/>
      <c r="N3" s="915" t="s">
        <v>83</v>
      </c>
      <c r="O3" s="915"/>
      <c r="P3" s="915"/>
      <c r="Q3" s="915"/>
      <c r="R3" s="915"/>
      <c r="S3" s="928"/>
      <c r="T3" s="928"/>
      <c r="U3" s="928"/>
      <c r="V3" s="928"/>
      <c r="W3" s="928"/>
      <c r="X3" s="928"/>
      <c r="Y3" s="928"/>
      <c r="Z3" s="928"/>
      <c r="AA3" s="928"/>
      <c r="AB3" s="928"/>
    </row>
    <row r="4" spans="2:28" s="188" customFormat="1" ht="42" customHeight="1" x14ac:dyDescent="0.25">
      <c r="B4" s="911"/>
      <c r="C4" s="911"/>
      <c r="D4" s="915" t="s">
        <v>88</v>
      </c>
      <c r="E4" s="915"/>
      <c r="F4" s="923" t="s">
        <v>326</v>
      </c>
      <c r="G4" s="923"/>
      <c r="H4" s="923"/>
      <c r="I4" s="923"/>
      <c r="J4" s="923"/>
      <c r="K4" s="923"/>
      <c r="L4" s="923"/>
      <c r="M4" s="923"/>
      <c r="N4" s="915" t="s">
        <v>353</v>
      </c>
      <c r="O4" s="915"/>
      <c r="P4" s="915"/>
      <c r="Q4" s="915"/>
      <c r="R4" s="915"/>
      <c r="S4" s="929"/>
      <c r="T4" s="929"/>
      <c r="U4" s="929"/>
      <c r="V4" s="929"/>
      <c r="W4" s="929"/>
      <c r="X4" s="929"/>
      <c r="Y4" s="929"/>
      <c r="Z4" s="929"/>
      <c r="AA4" s="929"/>
      <c r="AB4" s="929"/>
    </row>
    <row r="5" spans="2:28" ht="42" customHeight="1" x14ac:dyDescent="0.25">
      <c r="B5" s="927" t="s">
        <v>352</v>
      </c>
      <c r="C5" s="927"/>
      <c r="D5" s="927"/>
      <c r="E5" s="927"/>
      <c r="F5" s="927"/>
      <c r="G5" s="927"/>
      <c r="H5" s="927"/>
      <c r="I5" s="927"/>
      <c r="J5" s="927"/>
      <c r="K5" s="927"/>
      <c r="L5" s="927"/>
      <c r="M5" s="927"/>
      <c r="N5" s="927"/>
      <c r="O5" s="927"/>
      <c r="P5" s="927"/>
      <c r="Q5" s="927"/>
      <c r="R5" s="927"/>
      <c r="S5" s="927"/>
      <c r="T5" s="927"/>
      <c r="U5" s="927"/>
      <c r="V5" s="927"/>
      <c r="W5" s="927"/>
      <c r="X5" s="927"/>
      <c r="Y5" s="927"/>
      <c r="Z5" s="927"/>
      <c r="AA5" s="927"/>
      <c r="AB5" s="927"/>
    </row>
    <row r="6" spans="2:28" ht="59.25" customHeight="1" x14ac:dyDescent="0.25">
      <c r="B6" s="924" t="s">
        <v>351</v>
      </c>
      <c r="C6" s="925"/>
      <c r="D6" s="925"/>
      <c r="E6" s="925"/>
      <c r="F6" s="925"/>
      <c r="G6" s="925"/>
      <c r="H6" s="925"/>
      <c r="I6" s="925"/>
      <c r="J6" s="926"/>
      <c r="K6" s="921" t="s">
        <v>350</v>
      </c>
      <c r="L6" s="921"/>
      <c r="M6" s="922"/>
      <c r="N6" s="921" t="s">
        <v>44</v>
      </c>
      <c r="O6" s="921"/>
      <c r="P6" s="921"/>
      <c r="Q6" s="921"/>
      <c r="R6" s="921"/>
      <c r="S6" s="921"/>
      <c r="T6" s="921"/>
      <c r="U6" s="921"/>
      <c r="V6" s="921"/>
      <c r="W6" s="921"/>
      <c r="X6" s="921"/>
      <c r="Y6" s="921"/>
      <c r="Z6" s="921"/>
      <c r="AA6" s="921"/>
      <c r="AB6" s="922"/>
    </row>
    <row r="7" spans="2:28" s="309" customFormat="1" ht="70.5" customHeight="1" thickBot="1" x14ac:dyDescent="0.35">
      <c r="B7" s="316" t="s">
        <v>349</v>
      </c>
      <c r="C7" s="316" t="s">
        <v>348</v>
      </c>
      <c r="D7" s="316" t="s">
        <v>12</v>
      </c>
      <c r="E7" s="317" t="s">
        <v>347</v>
      </c>
      <c r="F7" s="316" t="s">
        <v>346</v>
      </c>
      <c r="G7" s="316" t="s">
        <v>345</v>
      </c>
      <c r="H7" s="316" t="s">
        <v>344</v>
      </c>
      <c r="I7" s="316" t="s">
        <v>343</v>
      </c>
      <c r="J7" s="312" t="s">
        <v>342</v>
      </c>
      <c r="K7" s="315" t="s">
        <v>341</v>
      </c>
      <c r="L7" s="315" t="s">
        <v>63</v>
      </c>
      <c r="M7" s="314" t="s">
        <v>43</v>
      </c>
      <c r="N7" s="313" t="s">
        <v>7</v>
      </c>
      <c r="O7" s="312" t="s">
        <v>340</v>
      </c>
      <c r="P7" s="312" t="s">
        <v>339</v>
      </c>
      <c r="Q7" s="311" t="s">
        <v>45</v>
      </c>
      <c r="R7" s="311" t="s">
        <v>46</v>
      </c>
      <c r="S7" s="311" t="s">
        <v>47</v>
      </c>
      <c r="T7" s="311" t="s">
        <v>48</v>
      </c>
      <c r="U7" s="311" t="s">
        <v>49</v>
      </c>
      <c r="V7" s="311" t="s">
        <v>50</v>
      </c>
      <c r="W7" s="311" t="s">
        <v>51</v>
      </c>
      <c r="X7" s="311" t="s">
        <v>52</v>
      </c>
      <c r="Y7" s="311" t="s">
        <v>53</v>
      </c>
      <c r="Z7" s="311" t="s">
        <v>55</v>
      </c>
      <c r="AA7" s="311" t="s">
        <v>56</v>
      </c>
      <c r="AB7" s="310" t="s">
        <v>54</v>
      </c>
    </row>
    <row r="8" spans="2:28" ht="26.25" customHeight="1" x14ac:dyDescent="0.25">
      <c r="B8" s="307"/>
      <c r="C8" s="307"/>
      <c r="D8" s="307"/>
      <c r="E8" s="308"/>
      <c r="F8" s="307"/>
      <c r="G8" s="307"/>
      <c r="H8" s="307"/>
      <c r="I8" s="306"/>
      <c r="J8" s="306"/>
      <c r="K8" s="229"/>
      <c r="L8" s="229"/>
      <c r="M8" s="229"/>
      <c r="N8" s="229"/>
      <c r="O8" s="229"/>
      <c r="P8" s="229"/>
      <c r="Q8" s="229"/>
      <c r="R8" s="229"/>
      <c r="S8" s="229"/>
      <c r="T8" s="229"/>
      <c r="U8" s="229"/>
      <c r="V8" s="229"/>
      <c r="W8" s="229"/>
      <c r="X8" s="229"/>
      <c r="Y8" s="229"/>
      <c r="Z8" s="229"/>
      <c r="AA8" s="229"/>
      <c r="AB8" s="228"/>
    </row>
    <row r="9" spans="2:28" ht="26.25" customHeight="1" x14ac:dyDescent="0.25">
      <c r="B9" s="304"/>
      <c r="C9" s="304"/>
      <c r="D9" s="304"/>
      <c r="E9" s="305"/>
      <c r="F9" s="304"/>
      <c r="G9" s="304"/>
      <c r="H9" s="304"/>
      <c r="I9" s="303"/>
      <c r="J9" s="303"/>
      <c r="K9" s="221"/>
      <c r="L9" s="221"/>
      <c r="M9" s="221"/>
      <c r="N9" s="221"/>
      <c r="O9" s="221"/>
      <c r="P9" s="221"/>
      <c r="Q9" s="221"/>
      <c r="R9" s="221"/>
      <c r="S9" s="221"/>
      <c r="T9" s="221"/>
      <c r="U9" s="221"/>
      <c r="V9" s="221"/>
      <c r="W9" s="221"/>
      <c r="X9" s="221"/>
      <c r="Y9" s="221"/>
      <c r="Z9" s="221"/>
      <c r="AA9" s="221"/>
      <c r="AB9" s="220"/>
    </row>
    <row r="10" spans="2:28" ht="26.25" customHeight="1" thickBot="1" x14ac:dyDescent="0.3">
      <c r="B10" s="218"/>
      <c r="C10" s="218"/>
      <c r="D10" s="218"/>
      <c r="E10" s="219"/>
      <c r="F10" s="218"/>
      <c r="G10" s="218"/>
      <c r="H10" s="218"/>
      <c r="I10" s="218"/>
      <c r="J10" s="218"/>
      <c r="K10" s="216"/>
      <c r="L10" s="216"/>
      <c r="M10" s="216"/>
      <c r="N10" s="216"/>
      <c r="O10" s="216"/>
      <c r="P10" s="216"/>
      <c r="Q10" s="216"/>
      <c r="R10" s="216"/>
      <c r="S10" s="216"/>
      <c r="T10" s="216"/>
      <c r="U10" s="216"/>
      <c r="V10" s="216"/>
      <c r="W10" s="216"/>
      <c r="X10" s="216"/>
      <c r="Y10" s="216"/>
      <c r="Z10" s="216"/>
      <c r="AA10" s="216"/>
      <c r="AB10" s="215"/>
    </row>
    <row r="11" spans="2:28" ht="26.25" customHeight="1" x14ac:dyDescent="0.25">
      <c r="B11" s="230"/>
      <c r="C11" s="230"/>
      <c r="D11" s="230"/>
      <c r="E11" s="231"/>
      <c r="F11" s="230"/>
      <c r="G11" s="230"/>
      <c r="H11" s="230"/>
      <c r="I11" s="230"/>
      <c r="J11" s="230"/>
      <c r="K11" s="229"/>
      <c r="L11" s="229"/>
      <c r="M11" s="229"/>
      <c r="N11" s="229"/>
      <c r="O11" s="229"/>
      <c r="P11" s="229"/>
      <c r="Q11" s="229"/>
      <c r="R11" s="229"/>
      <c r="S11" s="229"/>
      <c r="T11" s="229"/>
      <c r="U11" s="229"/>
      <c r="V11" s="229"/>
      <c r="W11" s="229"/>
      <c r="X11" s="229"/>
      <c r="Y11" s="229"/>
      <c r="Z11" s="229"/>
      <c r="AA11" s="229"/>
      <c r="AB11" s="228"/>
    </row>
    <row r="12" spans="2:28" ht="26.25" customHeight="1" x14ac:dyDescent="0.25">
      <c r="B12" s="222"/>
      <c r="C12" s="222"/>
      <c r="D12" s="222"/>
      <c r="E12" s="223"/>
      <c r="F12" s="222"/>
      <c r="G12" s="222"/>
      <c r="H12" s="222"/>
      <c r="I12" s="222"/>
      <c r="J12" s="222"/>
      <c r="K12" s="221"/>
      <c r="L12" s="221"/>
      <c r="M12" s="221"/>
      <c r="N12" s="221"/>
      <c r="O12" s="221"/>
      <c r="P12" s="221"/>
      <c r="Q12" s="221"/>
      <c r="R12" s="221"/>
      <c r="S12" s="221"/>
      <c r="T12" s="221"/>
      <c r="U12" s="221"/>
      <c r="V12" s="221"/>
      <c r="W12" s="221"/>
      <c r="X12" s="221"/>
      <c r="Y12" s="221"/>
      <c r="Z12" s="221"/>
      <c r="AA12" s="221"/>
      <c r="AB12" s="220"/>
    </row>
    <row r="13" spans="2:28" ht="26.25" customHeight="1" thickBot="1" x14ac:dyDescent="0.3">
      <c r="B13" s="218"/>
      <c r="C13" s="218"/>
      <c r="D13" s="218"/>
      <c r="E13" s="219"/>
      <c r="F13" s="218"/>
      <c r="G13" s="218"/>
      <c r="H13" s="218"/>
      <c r="I13" s="218"/>
      <c r="J13" s="218"/>
      <c r="K13" s="216"/>
      <c r="L13" s="216"/>
      <c r="M13" s="216"/>
      <c r="N13" s="216"/>
      <c r="O13" s="216"/>
      <c r="P13" s="216"/>
      <c r="Q13" s="216"/>
      <c r="R13" s="216"/>
      <c r="S13" s="216"/>
      <c r="T13" s="216"/>
      <c r="U13" s="216"/>
      <c r="V13" s="216"/>
      <c r="W13" s="216"/>
      <c r="X13" s="216"/>
      <c r="Y13" s="216"/>
      <c r="Z13" s="216"/>
      <c r="AA13" s="216"/>
      <c r="AB13" s="215"/>
    </row>
    <row r="14" spans="2:28" ht="26.25" customHeight="1" x14ac:dyDescent="0.25">
      <c r="B14" s="226"/>
      <c r="C14" s="226"/>
      <c r="D14" s="226"/>
      <c r="E14" s="227"/>
      <c r="F14" s="226"/>
      <c r="G14" s="226"/>
      <c r="H14" s="226"/>
      <c r="I14" s="226"/>
      <c r="J14" s="226"/>
      <c r="K14" s="225"/>
      <c r="L14" s="225"/>
      <c r="M14" s="225"/>
      <c r="N14" s="225"/>
      <c r="O14" s="225"/>
      <c r="P14" s="225"/>
      <c r="Q14" s="225"/>
      <c r="R14" s="225"/>
      <c r="S14" s="225"/>
      <c r="T14" s="225"/>
      <c r="U14" s="225"/>
      <c r="V14" s="225"/>
      <c r="W14" s="225"/>
      <c r="X14" s="225"/>
      <c r="Y14" s="225"/>
      <c r="Z14" s="225"/>
      <c r="AA14" s="225"/>
      <c r="AB14" s="224"/>
    </row>
    <row r="15" spans="2:28" ht="26.25" customHeight="1" x14ac:dyDescent="0.25">
      <c r="B15" s="222"/>
      <c r="C15" s="222"/>
      <c r="D15" s="222"/>
      <c r="E15" s="223"/>
      <c r="F15" s="222"/>
      <c r="G15" s="222"/>
      <c r="H15" s="222"/>
      <c r="I15" s="222"/>
      <c r="J15" s="222"/>
      <c r="K15" s="221"/>
      <c r="L15" s="221"/>
      <c r="M15" s="221"/>
      <c r="N15" s="221"/>
      <c r="O15" s="221"/>
      <c r="P15" s="221"/>
      <c r="Q15" s="221"/>
      <c r="R15" s="221"/>
      <c r="S15" s="221"/>
      <c r="T15" s="221"/>
      <c r="U15" s="221"/>
      <c r="V15" s="221"/>
      <c r="W15" s="221"/>
      <c r="X15" s="221"/>
      <c r="Y15" s="221"/>
      <c r="Z15" s="221"/>
      <c r="AA15" s="221"/>
      <c r="AB15" s="220"/>
    </row>
    <row r="16" spans="2:28" ht="26.25" customHeight="1" thickBot="1" x14ac:dyDescent="0.3">
      <c r="B16" s="217"/>
      <c r="C16" s="217"/>
      <c r="D16" s="217"/>
      <c r="E16" s="234"/>
      <c r="F16" s="217"/>
      <c r="G16" s="217"/>
      <c r="H16" s="217"/>
      <c r="I16" s="217"/>
      <c r="J16" s="217"/>
      <c r="K16" s="233"/>
      <c r="L16" s="233"/>
      <c r="M16" s="233"/>
      <c r="N16" s="233"/>
      <c r="O16" s="233"/>
      <c r="P16" s="233"/>
      <c r="Q16" s="233"/>
      <c r="R16" s="233"/>
      <c r="S16" s="233"/>
      <c r="T16" s="233"/>
      <c r="U16" s="233"/>
      <c r="V16" s="233"/>
      <c r="W16" s="233"/>
      <c r="X16" s="233"/>
      <c r="Y16" s="233"/>
      <c r="Z16" s="233"/>
      <c r="AA16" s="233"/>
      <c r="AB16" s="232"/>
    </row>
    <row r="17" spans="2:28" ht="26.25" customHeight="1" x14ac:dyDescent="0.25">
      <c r="B17" s="230"/>
      <c r="C17" s="230"/>
      <c r="D17" s="230"/>
      <c r="E17" s="231"/>
      <c r="F17" s="230"/>
      <c r="G17" s="230"/>
      <c r="H17" s="230"/>
      <c r="I17" s="230"/>
      <c r="J17" s="230"/>
      <c r="K17" s="229"/>
      <c r="L17" s="229"/>
      <c r="M17" s="229"/>
      <c r="N17" s="229"/>
      <c r="O17" s="229"/>
      <c r="P17" s="229"/>
      <c r="Q17" s="229"/>
      <c r="R17" s="229"/>
      <c r="S17" s="229"/>
      <c r="T17" s="229"/>
      <c r="U17" s="229"/>
      <c r="V17" s="229"/>
      <c r="W17" s="229"/>
      <c r="X17" s="229"/>
      <c r="Y17" s="229"/>
      <c r="Z17" s="229"/>
      <c r="AA17" s="229"/>
      <c r="AB17" s="228"/>
    </row>
    <row r="18" spans="2:28" ht="26.25" customHeight="1" x14ac:dyDescent="0.25">
      <c r="B18" s="222"/>
      <c r="C18" s="222"/>
      <c r="D18" s="222"/>
      <c r="E18" s="223"/>
      <c r="F18" s="222"/>
      <c r="G18" s="222"/>
      <c r="H18" s="222"/>
      <c r="I18" s="222"/>
      <c r="J18" s="222"/>
      <c r="K18" s="221"/>
      <c r="L18" s="221"/>
      <c r="M18" s="221"/>
      <c r="N18" s="221"/>
      <c r="O18" s="221"/>
      <c r="P18" s="221"/>
      <c r="Q18" s="221"/>
      <c r="R18" s="221"/>
      <c r="S18" s="221"/>
      <c r="T18" s="221"/>
      <c r="U18" s="221"/>
      <c r="V18" s="221"/>
      <c r="W18" s="221"/>
      <c r="X18" s="221"/>
      <c r="Y18" s="221"/>
      <c r="Z18" s="221"/>
      <c r="AA18" s="221"/>
      <c r="AB18" s="220"/>
    </row>
    <row r="19" spans="2:28" ht="26.25" customHeight="1" thickBot="1" x14ac:dyDescent="0.3">
      <c r="B19" s="218"/>
      <c r="C19" s="218"/>
      <c r="D19" s="218"/>
      <c r="E19" s="219"/>
      <c r="F19" s="218"/>
      <c r="G19" s="218"/>
      <c r="H19" s="218"/>
      <c r="I19" s="218"/>
      <c r="J19" s="218"/>
      <c r="K19" s="216"/>
      <c r="L19" s="216"/>
      <c r="M19" s="216"/>
      <c r="N19" s="216"/>
      <c r="O19" s="216"/>
      <c r="P19" s="216"/>
      <c r="Q19" s="216"/>
      <c r="R19" s="216"/>
      <c r="S19" s="216"/>
      <c r="T19" s="216"/>
      <c r="U19" s="216"/>
      <c r="V19" s="216"/>
      <c r="W19" s="216"/>
      <c r="X19" s="216"/>
      <c r="Y19" s="216"/>
      <c r="Z19" s="216"/>
      <c r="AA19" s="216"/>
      <c r="AB19" s="215"/>
    </row>
    <row r="20" spans="2:28" ht="26.25" customHeight="1" x14ac:dyDescent="0.25">
      <c r="B20" s="226"/>
      <c r="C20" s="226"/>
      <c r="D20" s="226"/>
      <c r="E20" s="227"/>
      <c r="F20" s="226"/>
      <c r="G20" s="226"/>
      <c r="H20" s="226"/>
      <c r="I20" s="226"/>
      <c r="J20" s="226"/>
      <c r="K20" s="225"/>
      <c r="L20" s="225"/>
      <c r="M20" s="225"/>
      <c r="N20" s="225"/>
      <c r="O20" s="225"/>
      <c r="P20" s="225"/>
      <c r="Q20" s="225"/>
      <c r="R20" s="225"/>
      <c r="S20" s="225"/>
      <c r="T20" s="225"/>
      <c r="U20" s="225"/>
      <c r="V20" s="225"/>
      <c r="W20" s="225"/>
      <c r="X20" s="225"/>
      <c r="Y20" s="225"/>
      <c r="Z20" s="225"/>
      <c r="AA20" s="225"/>
      <c r="AB20" s="224"/>
    </row>
    <row r="21" spans="2:28" ht="26.25" customHeight="1" x14ac:dyDescent="0.25">
      <c r="B21" s="222"/>
      <c r="C21" s="222"/>
      <c r="D21" s="222"/>
      <c r="E21" s="223"/>
      <c r="F21" s="222"/>
      <c r="G21" s="222"/>
      <c r="H21" s="222"/>
      <c r="I21" s="222"/>
      <c r="J21" s="222"/>
      <c r="K21" s="221"/>
      <c r="L21" s="221"/>
      <c r="M21" s="221"/>
      <c r="N21" s="221"/>
      <c r="O21" s="221"/>
      <c r="P21" s="221"/>
      <c r="Q21" s="221"/>
      <c r="R21" s="221"/>
      <c r="S21" s="221"/>
      <c r="T21" s="221"/>
      <c r="U21" s="221"/>
      <c r="V21" s="221"/>
      <c r="W21" s="221"/>
      <c r="X21" s="221"/>
      <c r="Y21" s="221"/>
      <c r="Z21" s="221"/>
      <c r="AA21" s="221"/>
      <c r="AB21" s="220"/>
    </row>
    <row r="22" spans="2:28" ht="26.25" customHeight="1" thickBot="1" x14ac:dyDescent="0.3">
      <c r="B22" s="217"/>
      <c r="C22" s="217"/>
      <c r="D22" s="217"/>
      <c r="E22" s="234"/>
      <c r="F22" s="217"/>
      <c r="G22" s="217"/>
      <c r="H22" s="217"/>
      <c r="I22" s="217"/>
      <c r="J22" s="217"/>
      <c r="K22" s="233"/>
      <c r="L22" s="233"/>
      <c r="M22" s="233"/>
      <c r="N22" s="233"/>
      <c r="O22" s="233"/>
      <c r="P22" s="233"/>
      <c r="Q22" s="233"/>
      <c r="R22" s="233"/>
      <c r="S22" s="233"/>
      <c r="T22" s="233"/>
      <c r="U22" s="233"/>
      <c r="V22" s="233"/>
      <c r="W22" s="233"/>
      <c r="X22" s="233"/>
      <c r="Y22" s="233"/>
      <c r="Z22" s="233"/>
      <c r="AA22" s="233"/>
      <c r="AB22" s="232"/>
    </row>
    <row r="23" spans="2:28" ht="26.25" customHeight="1" x14ac:dyDescent="0.25">
      <c r="B23" s="230"/>
      <c r="C23" s="230"/>
      <c r="D23" s="230"/>
      <c r="E23" s="231"/>
      <c r="F23" s="230"/>
      <c r="G23" s="230"/>
      <c r="H23" s="230"/>
      <c r="I23" s="230"/>
      <c r="J23" s="230"/>
      <c r="K23" s="229"/>
      <c r="L23" s="229"/>
      <c r="M23" s="229"/>
      <c r="N23" s="229"/>
      <c r="O23" s="229"/>
      <c r="P23" s="229"/>
      <c r="Q23" s="229"/>
      <c r="R23" s="229"/>
      <c r="S23" s="229"/>
      <c r="T23" s="229"/>
      <c r="U23" s="229"/>
      <c r="V23" s="229"/>
      <c r="W23" s="229"/>
      <c r="X23" s="229"/>
      <c r="Y23" s="229"/>
      <c r="Z23" s="229"/>
      <c r="AA23" s="229"/>
      <c r="AB23" s="228"/>
    </row>
    <row r="24" spans="2:28" ht="26.25" customHeight="1" x14ac:dyDescent="0.25">
      <c r="B24" s="222"/>
      <c r="C24" s="222"/>
      <c r="D24" s="222"/>
      <c r="E24" s="223"/>
      <c r="F24" s="222"/>
      <c r="G24" s="222"/>
      <c r="H24" s="222"/>
      <c r="I24" s="222"/>
      <c r="J24" s="222"/>
      <c r="K24" s="221"/>
      <c r="L24" s="221"/>
      <c r="M24" s="221"/>
      <c r="N24" s="221"/>
      <c r="O24" s="221"/>
      <c r="P24" s="221"/>
      <c r="Q24" s="221"/>
      <c r="R24" s="221"/>
      <c r="S24" s="221"/>
      <c r="T24" s="221"/>
      <c r="U24" s="221"/>
      <c r="V24" s="221"/>
      <c r="W24" s="221"/>
      <c r="X24" s="221"/>
      <c r="Y24" s="221"/>
      <c r="Z24" s="221"/>
      <c r="AA24" s="221"/>
      <c r="AB24" s="220"/>
    </row>
    <row r="25" spans="2:28" ht="26.25" customHeight="1" thickBot="1" x14ac:dyDescent="0.3">
      <c r="B25" s="218"/>
      <c r="C25" s="218"/>
      <c r="D25" s="218"/>
      <c r="E25" s="219"/>
      <c r="F25" s="218"/>
      <c r="G25" s="218"/>
      <c r="H25" s="218"/>
      <c r="I25" s="218"/>
      <c r="J25" s="218"/>
      <c r="K25" s="216"/>
      <c r="L25" s="216"/>
      <c r="M25" s="216"/>
      <c r="N25" s="216"/>
      <c r="O25" s="216"/>
      <c r="P25" s="216"/>
      <c r="Q25" s="216"/>
      <c r="R25" s="216"/>
      <c r="S25" s="216"/>
      <c r="T25" s="216"/>
      <c r="U25" s="216"/>
      <c r="V25" s="216"/>
      <c r="W25" s="216"/>
      <c r="X25" s="216"/>
      <c r="Y25" s="216"/>
      <c r="Z25" s="216"/>
      <c r="AA25" s="216"/>
      <c r="AB25" s="215"/>
    </row>
    <row r="26" spans="2:28" ht="26.25" customHeight="1" x14ac:dyDescent="0.25">
      <c r="B26" s="226"/>
      <c r="C26" s="226"/>
      <c r="D26" s="226"/>
      <c r="E26" s="227"/>
      <c r="F26" s="226"/>
      <c r="G26" s="226"/>
      <c r="H26" s="226"/>
      <c r="I26" s="226"/>
      <c r="J26" s="226"/>
      <c r="K26" s="225"/>
      <c r="L26" s="225"/>
      <c r="M26" s="225"/>
      <c r="N26" s="225"/>
      <c r="O26" s="225"/>
      <c r="P26" s="225"/>
      <c r="Q26" s="225"/>
      <c r="R26" s="225"/>
      <c r="S26" s="225"/>
      <c r="T26" s="225"/>
      <c r="U26" s="225"/>
      <c r="V26" s="225"/>
      <c r="W26" s="225"/>
      <c r="X26" s="225"/>
      <c r="Y26" s="225"/>
      <c r="Z26" s="225"/>
      <c r="AA26" s="225"/>
      <c r="AB26" s="224"/>
    </row>
    <row r="27" spans="2:28" ht="26.25" customHeight="1" x14ac:dyDescent="0.25">
      <c r="B27" s="222"/>
      <c r="C27" s="222"/>
      <c r="D27" s="222"/>
      <c r="E27" s="223"/>
      <c r="F27" s="222"/>
      <c r="G27" s="222"/>
      <c r="H27" s="222"/>
      <c r="I27" s="222"/>
      <c r="J27" s="222"/>
      <c r="K27" s="221"/>
      <c r="L27" s="221"/>
      <c r="M27" s="221"/>
      <c r="N27" s="221"/>
      <c r="O27" s="221"/>
      <c r="P27" s="221"/>
      <c r="Q27" s="221"/>
      <c r="R27" s="221"/>
      <c r="S27" s="221"/>
      <c r="T27" s="221"/>
      <c r="U27" s="221"/>
      <c r="V27" s="221"/>
      <c r="W27" s="221"/>
      <c r="X27" s="221"/>
      <c r="Y27" s="221"/>
      <c r="Z27" s="221"/>
      <c r="AA27" s="221"/>
      <c r="AB27" s="220"/>
    </row>
    <row r="28" spans="2:28" ht="26.25" customHeight="1" thickBot="1" x14ac:dyDescent="0.3">
      <c r="B28" s="217"/>
      <c r="C28" s="217"/>
      <c r="D28" s="217"/>
      <c r="E28" s="234"/>
      <c r="F28" s="217"/>
      <c r="G28" s="217"/>
      <c r="H28" s="217"/>
      <c r="I28" s="217"/>
      <c r="J28" s="217"/>
      <c r="K28" s="233"/>
      <c r="L28" s="233"/>
      <c r="M28" s="233"/>
      <c r="N28" s="233"/>
      <c r="O28" s="233"/>
      <c r="P28" s="233"/>
      <c r="Q28" s="233"/>
      <c r="R28" s="233"/>
      <c r="S28" s="233"/>
      <c r="T28" s="233"/>
      <c r="U28" s="233"/>
      <c r="V28" s="233"/>
      <c r="W28" s="233"/>
      <c r="X28" s="233"/>
      <c r="Y28" s="233"/>
      <c r="Z28" s="233"/>
      <c r="AA28" s="233"/>
      <c r="AB28" s="232"/>
    </row>
    <row r="29" spans="2:28" ht="26.25" customHeight="1" x14ac:dyDescent="0.25">
      <c r="B29" s="230"/>
      <c r="C29" s="230"/>
      <c r="D29" s="230"/>
      <c r="E29" s="231"/>
      <c r="F29" s="230"/>
      <c r="G29" s="230"/>
      <c r="H29" s="230"/>
      <c r="I29" s="230"/>
      <c r="J29" s="230"/>
      <c r="K29" s="229"/>
      <c r="L29" s="229"/>
      <c r="M29" s="229"/>
      <c r="N29" s="229"/>
      <c r="O29" s="229"/>
      <c r="P29" s="229"/>
      <c r="Q29" s="229"/>
      <c r="R29" s="229"/>
      <c r="S29" s="229"/>
      <c r="T29" s="229"/>
      <c r="U29" s="229"/>
      <c r="V29" s="229"/>
      <c r="W29" s="229"/>
      <c r="X29" s="229"/>
      <c r="Y29" s="229"/>
      <c r="Z29" s="229"/>
      <c r="AA29" s="229"/>
      <c r="AB29" s="228"/>
    </row>
    <row r="30" spans="2:28" ht="26.25" customHeight="1" x14ac:dyDescent="0.25">
      <c r="B30" s="222"/>
      <c r="C30" s="222"/>
      <c r="D30" s="222"/>
      <c r="E30" s="223"/>
      <c r="F30" s="222"/>
      <c r="G30" s="222"/>
      <c r="H30" s="222"/>
      <c r="I30" s="222"/>
      <c r="J30" s="222"/>
      <c r="K30" s="221"/>
      <c r="L30" s="221"/>
      <c r="M30" s="221"/>
      <c r="N30" s="221"/>
      <c r="O30" s="221"/>
      <c r="P30" s="221"/>
      <c r="Q30" s="221"/>
      <c r="R30" s="221"/>
      <c r="S30" s="221"/>
      <c r="T30" s="221"/>
      <c r="U30" s="221"/>
      <c r="V30" s="221"/>
      <c r="W30" s="221"/>
      <c r="X30" s="221"/>
      <c r="Y30" s="221"/>
      <c r="Z30" s="221"/>
      <c r="AA30" s="221"/>
      <c r="AB30" s="220"/>
    </row>
    <row r="31" spans="2:28" ht="26.25" customHeight="1" thickBot="1" x14ac:dyDescent="0.3">
      <c r="B31" s="218"/>
      <c r="C31" s="218"/>
      <c r="D31" s="218"/>
      <c r="E31" s="219"/>
      <c r="F31" s="218"/>
      <c r="G31" s="218"/>
      <c r="H31" s="218"/>
      <c r="I31" s="218"/>
      <c r="J31" s="218"/>
      <c r="K31" s="216"/>
      <c r="L31" s="216"/>
      <c r="M31" s="216"/>
      <c r="N31" s="216"/>
      <c r="O31" s="216"/>
      <c r="P31" s="216"/>
      <c r="Q31" s="216"/>
      <c r="R31" s="216"/>
      <c r="S31" s="216"/>
      <c r="T31" s="216"/>
      <c r="U31" s="216"/>
      <c r="V31" s="216"/>
      <c r="W31" s="216"/>
      <c r="X31" s="216"/>
      <c r="Y31" s="216"/>
      <c r="Z31" s="216"/>
      <c r="AA31" s="216"/>
      <c r="AB31" s="215"/>
    </row>
    <row r="32" spans="2:28" ht="26.25" customHeight="1" x14ac:dyDescent="0.25">
      <c r="B32" s="226"/>
      <c r="C32" s="226"/>
      <c r="D32" s="226"/>
      <c r="E32" s="227"/>
      <c r="F32" s="226"/>
      <c r="G32" s="226"/>
      <c r="H32" s="226"/>
      <c r="I32" s="226"/>
      <c r="J32" s="226"/>
      <c r="K32" s="225"/>
      <c r="L32" s="225"/>
      <c r="M32" s="225"/>
      <c r="N32" s="225"/>
      <c r="O32" s="225"/>
      <c r="P32" s="225"/>
      <c r="Q32" s="225"/>
      <c r="R32" s="225"/>
      <c r="S32" s="225"/>
      <c r="T32" s="225"/>
      <c r="U32" s="225"/>
      <c r="V32" s="225"/>
      <c r="W32" s="225"/>
      <c r="X32" s="225"/>
      <c r="Y32" s="225"/>
      <c r="Z32" s="225"/>
      <c r="AA32" s="225"/>
      <c r="AB32" s="224"/>
    </row>
    <row r="33" spans="2:28" ht="26.25" customHeight="1" x14ac:dyDescent="0.25">
      <c r="B33" s="222"/>
      <c r="C33" s="222"/>
      <c r="D33" s="222"/>
      <c r="E33" s="223"/>
      <c r="F33" s="222"/>
      <c r="G33" s="222"/>
      <c r="H33" s="222"/>
      <c r="I33" s="222"/>
      <c r="J33" s="222"/>
      <c r="K33" s="221"/>
      <c r="L33" s="221"/>
      <c r="M33" s="221"/>
      <c r="N33" s="221"/>
      <c r="O33" s="221"/>
      <c r="P33" s="221"/>
      <c r="Q33" s="221"/>
      <c r="R33" s="221"/>
      <c r="S33" s="221"/>
      <c r="T33" s="221"/>
      <c r="U33" s="221"/>
      <c r="V33" s="221"/>
      <c r="W33" s="221"/>
      <c r="X33" s="221"/>
      <c r="Y33" s="221"/>
      <c r="Z33" s="221"/>
      <c r="AA33" s="221"/>
      <c r="AB33" s="220"/>
    </row>
    <row r="34" spans="2:28" ht="26.25" customHeight="1" thickBot="1" x14ac:dyDescent="0.3">
      <c r="B34" s="217"/>
      <c r="C34" s="217"/>
      <c r="D34" s="217"/>
      <c r="E34" s="234"/>
      <c r="F34" s="217"/>
      <c r="G34" s="217"/>
      <c r="H34" s="217"/>
      <c r="I34" s="217"/>
      <c r="J34" s="217"/>
      <c r="K34" s="233"/>
      <c r="L34" s="233"/>
      <c r="M34" s="233"/>
      <c r="N34" s="233"/>
      <c r="O34" s="233"/>
      <c r="P34" s="233"/>
      <c r="Q34" s="233"/>
      <c r="R34" s="233"/>
      <c r="S34" s="233"/>
      <c r="T34" s="233"/>
      <c r="U34" s="233"/>
      <c r="V34" s="233"/>
      <c r="W34" s="233"/>
      <c r="X34" s="233"/>
      <c r="Y34" s="233"/>
      <c r="Z34" s="233"/>
      <c r="AA34" s="233"/>
      <c r="AB34" s="232"/>
    </row>
    <row r="35" spans="2:28" ht="26.25" customHeight="1" x14ac:dyDescent="0.25">
      <c r="B35" s="230"/>
      <c r="C35" s="230"/>
      <c r="D35" s="230"/>
      <c r="E35" s="231"/>
      <c r="F35" s="230"/>
      <c r="G35" s="230"/>
      <c r="H35" s="230"/>
      <c r="I35" s="230"/>
      <c r="J35" s="230"/>
      <c r="K35" s="229"/>
      <c r="L35" s="229"/>
      <c r="M35" s="229"/>
      <c r="N35" s="229"/>
      <c r="O35" s="229"/>
      <c r="P35" s="229"/>
      <c r="Q35" s="229"/>
      <c r="R35" s="229"/>
      <c r="S35" s="229"/>
      <c r="T35" s="229"/>
      <c r="U35" s="229"/>
      <c r="V35" s="229"/>
      <c r="W35" s="229"/>
      <c r="X35" s="229"/>
      <c r="Y35" s="229"/>
      <c r="Z35" s="229"/>
      <c r="AA35" s="229"/>
      <c r="AB35" s="228"/>
    </row>
    <row r="36" spans="2:28" ht="26.25" customHeight="1" x14ac:dyDescent="0.25">
      <c r="B36" s="222"/>
      <c r="C36" s="222"/>
      <c r="D36" s="222"/>
      <c r="E36" s="223"/>
      <c r="F36" s="222"/>
      <c r="G36" s="222"/>
      <c r="H36" s="222"/>
      <c r="I36" s="222"/>
      <c r="J36" s="222"/>
      <c r="K36" s="221"/>
      <c r="L36" s="221"/>
      <c r="M36" s="221"/>
      <c r="N36" s="221"/>
      <c r="O36" s="221"/>
      <c r="P36" s="221"/>
      <c r="Q36" s="221"/>
      <c r="R36" s="221"/>
      <c r="S36" s="221"/>
      <c r="T36" s="221"/>
      <c r="U36" s="221"/>
      <c r="V36" s="221"/>
      <c r="W36" s="221"/>
      <c r="X36" s="221"/>
      <c r="Y36" s="221"/>
      <c r="Z36" s="221"/>
      <c r="AA36" s="221"/>
      <c r="AB36" s="220"/>
    </row>
    <row r="37" spans="2:28" ht="26.25" customHeight="1" thickBot="1" x14ac:dyDescent="0.3">
      <c r="B37" s="218"/>
      <c r="C37" s="218"/>
      <c r="D37" s="218"/>
      <c r="E37" s="219"/>
      <c r="F37" s="218"/>
      <c r="G37" s="218"/>
      <c r="H37" s="218"/>
      <c r="I37" s="218"/>
      <c r="J37" s="218"/>
      <c r="K37" s="216"/>
      <c r="L37" s="216"/>
      <c r="M37" s="216"/>
      <c r="N37" s="216"/>
      <c r="O37" s="216"/>
      <c r="P37" s="216"/>
      <c r="Q37" s="216"/>
      <c r="R37" s="216"/>
      <c r="S37" s="216"/>
      <c r="T37" s="216"/>
      <c r="U37" s="216"/>
      <c r="V37" s="216"/>
      <c r="W37" s="216"/>
      <c r="X37" s="216"/>
      <c r="Y37" s="216"/>
      <c r="Z37" s="216"/>
      <c r="AA37" s="216"/>
      <c r="AB37" s="215"/>
    </row>
    <row r="38" spans="2:28" ht="26.25" customHeight="1" x14ac:dyDescent="0.25">
      <c r="B38" s="226"/>
      <c r="C38" s="226"/>
      <c r="D38" s="226"/>
      <c r="E38" s="227"/>
      <c r="F38" s="226"/>
      <c r="G38" s="226"/>
      <c r="H38" s="226"/>
      <c r="I38" s="226"/>
      <c r="J38" s="226"/>
      <c r="K38" s="225"/>
      <c r="L38" s="252"/>
      <c r="M38" s="225"/>
      <c r="N38" s="225"/>
      <c r="O38" s="225"/>
      <c r="P38" s="225"/>
      <c r="Q38" s="225"/>
      <c r="R38" s="225"/>
      <c r="S38" s="225"/>
      <c r="T38" s="225"/>
      <c r="U38" s="225"/>
      <c r="V38" s="225"/>
      <c r="W38" s="225"/>
      <c r="X38" s="225"/>
      <c r="Y38" s="225"/>
      <c r="Z38" s="225"/>
      <c r="AA38" s="225"/>
      <c r="AB38" s="224"/>
    </row>
    <row r="39" spans="2:28" ht="26.25" customHeight="1" x14ac:dyDescent="0.25">
      <c r="B39" s="222"/>
      <c r="C39" s="222"/>
      <c r="D39" s="222"/>
      <c r="E39" s="223"/>
      <c r="F39" s="222"/>
      <c r="G39" s="222"/>
      <c r="H39" s="222"/>
      <c r="I39" s="222"/>
      <c r="J39" s="222"/>
      <c r="K39" s="221"/>
      <c r="L39" s="251"/>
      <c r="M39" s="221"/>
      <c r="N39" s="221"/>
      <c r="O39" s="221"/>
      <c r="P39" s="221"/>
      <c r="Q39" s="221"/>
      <c r="R39" s="221"/>
      <c r="S39" s="221"/>
      <c r="T39" s="221"/>
      <c r="U39" s="221"/>
      <c r="V39" s="221"/>
      <c r="W39" s="221"/>
      <c r="X39" s="221"/>
      <c r="Y39" s="221"/>
      <c r="Z39" s="221"/>
      <c r="AA39" s="221"/>
      <c r="AB39" s="220"/>
    </row>
    <row r="40" spans="2:28" ht="26.25" customHeight="1" thickBot="1" x14ac:dyDescent="0.3">
      <c r="B40" s="217"/>
      <c r="C40" s="217"/>
      <c r="D40" s="217"/>
      <c r="E40" s="234"/>
      <c r="F40" s="217"/>
      <c r="G40" s="217"/>
      <c r="H40" s="217"/>
      <c r="I40" s="217"/>
      <c r="J40" s="217"/>
      <c r="K40" s="233"/>
      <c r="L40" s="250"/>
      <c r="M40" s="233"/>
      <c r="N40" s="233"/>
      <c r="O40" s="233"/>
      <c r="P40" s="233"/>
      <c r="Q40" s="233"/>
      <c r="R40" s="233"/>
      <c r="S40" s="233"/>
      <c r="T40" s="233"/>
      <c r="U40" s="233"/>
      <c r="V40" s="233"/>
      <c r="W40" s="233"/>
      <c r="X40" s="233"/>
      <c r="Y40" s="233"/>
      <c r="Z40" s="233"/>
      <c r="AA40" s="233"/>
      <c r="AB40" s="232"/>
    </row>
    <row r="41" spans="2:28" ht="26.25" customHeight="1" x14ac:dyDescent="0.25">
      <c r="B41" s="230"/>
      <c r="C41" s="230"/>
      <c r="D41" s="230"/>
      <c r="E41" s="231"/>
      <c r="F41" s="230"/>
      <c r="G41" s="230"/>
      <c r="H41" s="230"/>
      <c r="I41" s="230"/>
      <c r="J41" s="230"/>
      <c r="K41" s="229"/>
      <c r="L41" s="254"/>
      <c r="M41" s="229"/>
      <c r="N41" s="229"/>
      <c r="O41" s="229"/>
      <c r="P41" s="229"/>
      <c r="Q41" s="229"/>
      <c r="R41" s="229"/>
      <c r="S41" s="229"/>
      <c r="T41" s="229"/>
      <c r="U41" s="229"/>
      <c r="V41" s="229"/>
      <c r="W41" s="229"/>
      <c r="X41" s="229"/>
      <c r="Y41" s="229"/>
      <c r="Z41" s="229"/>
      <c r="AA41" s="229"/>
      <c r="AB41" s="228"/>
    </row>
    <row r="42" spans="2:28" ht="26.25" customHeight="1" x14ac:dyDescent="0.25">
      <c r="B42" s="222"/>
      <c r="C42" s="222"/>
      <c r="D42" s="222"/>
      <c r="E42" s="223"/>
      <c r="F42" s="222"/>
      <c r="G42" s="222"/>
      <c r="H42" s="222"/>
      <c r="I42" s="222"/>
      <c r="J42" s="222"/>
      <c r="K42" s="221"/>
      <c r="L42" s="251"/>
      <c r="M42" s="221"/>
      <c r="N42" s="221"/>
      <c r="O42" s="221"/>
      <c r="P42" s="221"/>
      <c r="Q42" s="221"/>
      <c r="R42" s="221"/>
      <c r="S42" s="221"/>
      <c r="T42" s="221"/>
      <c r="U42" s="221"/>
      <c r="V42" s="221"/>
      <c r="W42" s="221"/>
      <c r="X42" s="221"/>
      <c r="Y42" s="221"/>
      <c r="Z42" s="221"/>
      <c r="AA42" s="221"/>
      <c r="AB42" s="220"/>
    </row>
    <row r="43" spans="2:28" ht="26.25" customHeight="1" thickBot="1" x14ac:dyDescent="0.3">
      <c r="B43" s="218"/>
      <c r="C43" s="218"/>
      <c r="D43" s="218"/>
      <c r="E43" s="219"/>
      <c r="F43" s="218"/>
      <c r="G43" s="218"/>
      <c r="H43" s="218"/>
      <c r="I43" s="218"/>
      <c r="J43" s="218"/>
      <c r="K43" s="216"/>
      <c r="L43" s="253"/>
      <c r="M43" s="216"/>
      <c r="N43" s="216"/>
      <c r="O43" s="216"/>
      <c r="P43" s="216"/>
      <c r="Q43" s="216"/>
      <c r="R43" s="216"/>
      <c r="S43" s="216"/>
      <c r="T43" s="216"/>
      <c r="U43" s="216"/>
      <c r="V43" s="216"/>
      <c r="W43" s="216"/>
      <c r="X43" s="216"/>
      <c r="Y43" s="216"/>
      <c r="Z43" s="216"/>
      <c r="AA43" s="216"/>
      <c r="AB43" s="215"/>
    </row>
    <row r="44" spans="2:28" ht="26.25" customHeight="1" x14ac:dyDescent="0.25">
      <c r="B44" s="226"/>
      <c r="C44" s="226"/>
      <c r="D44" s="226"/>
      <c r="E44" s="227"/>
      <c r="F44" s="226"/>
      <c r="G44" s="226"/>
      <c r="H44" s="226"/>
      <c r="I44" s="226"/>
      <c r="J44" s="226"/>
      <c r="K44" s="225"/>
      <c r="L44" s="252"/>
      <c r="M44" s="225"/>
      <c r="N44" s="225"/>
      <c r="O44" s="225"/>
      <c r="P44" s="225"/>
      <c r="Q44" s="225"/>
      <c r="R44" s="225"/>
      <c r="S44" s="225"/>
      <c r="T44" s="225"/>
      <c r="U44" s="225"/>
      <c r="V44" s="225"/>
      <c r="W44" s="225"/>
      <c r="X44" s="225"/>
      <c r="Y44" s="225"/>
      <c r="Z44" s="225"/>
      <c r="AA44" s="225"/>
      <c r="AB44" s="224"/>
    </row>
    <row r="45" spans="2:28" ht="26.25" customHeight="1" x14ac:dyDescent="0.25">
      <c r="B45" s="222"/>
      <c r="C45" s="222"/>
      <c r="D45" s="222"/>
      <c r="E45" s="223"/>
      <c r="F45" s="222"/>
      <c r="G45" s="222"/>
      <c r="H45" s="222"/>
      <c r="I45" s="222"/>
      <c r="J45" s="222"/>
      <c r="K45" s="221"/>
      <c r="L45" s="251"/>
      <c r="M45" s="221"/>
      <c r="N45" s="221"/>
      <c r="O45" s="221"/>
      <c r="P45" s="221"/>
      <c r="Q45" s="221"/>
      <c r="R45" s="221"/>
      <c r="S45" s="221"/>
      <c r="T45" s="221"/>
      <c r="U45" s="221"/>
      <c r="V45" s="221"/>
      <c r="W45" s="221"/>
      <c r="X45" s="221"/>
      <c r="Y45" s="221"/>
      <c r="Z45" s="221"/>
      <c r="AA45" s="221"/>
      <c r="AB45" s="220"/>
    </row>
    <row r="46" spans="2:28" ht="26.25" customHeight="1" thickBot="1" x14ac:dyDescent="0.3">
      <c r="B46" s="217"/>
      <c r="C46" s="217"/>
      <c r="D46" s="217"/>
      <c r="E46" s="234"/>
      <c r="F46" s="217"/>
      <c r="G46" s="217"/>
      <c r="H46" s="217"/>
      <c r="I46" s="217"/>
      <c r="J46" s="217"/>
      <c r="K46" s="233"/>
      <c r="L46" s="250"/>
      <c r="M46" s="233"/>
      <c r="N46" s="233"/>
      <c r="O46" s="233"/>
      <c r="P46" s="233"/>
      <c r="Q46" s="233"/>
      <c r="R46" s="233"/>
      <c r="S46" s="233"/>
      <c r="T46" s="233"/>
      <c r="U46" s="233"/>
      <c r="V46" s="233"/>
      <c r="W46" s="233"/>
      <c r="X46" s="233"/>
      <c r="Y46" s="233"/>
      <c r="Z46" s="233"/>
      <c r="AA46" s="233"/>
      <c r="AB46" s="232"/>
    </row>
    <row r="47" spans="2:28" ht="26.25" customHeight="1" x14ac:dyDescent="0.25">
      <c r="B47" s="230"/>
      <c r="C47" s="230"/>
      <c r="D47" s="230"/>
      <c r="E47" s="231"/>
      <c r="F47" s="230"/>
      <c r="G47" s="230"/>
      <c r="H47" s="230"/>
      <c r="I47" s="230"/>
      <c r="J47" s="230"/>
      <c r="K47" s="229"/>
      <c r="L47" s="254"/>
      <c r="M47" s="229"/>
      <c r="N47" s="229"/>
      <c r="O47" s="229"/>
      <c r="P47" s="229"/>
      <c r="Q47" s="229"/>
      <c r="R47" s="229"/>
      <c r="S47" s="229"/>
      <c r="T47" s="229"/>
      <c r="U47" s="229"/>
      <c r="V47" s="229"/>
      <c r="W47" s="229"/>
      <c r="X47" s="229"/>
      <c r="Y47" s="229"/>
      <c r="Z47" s="229"/>
      <c r="AA47" s="229"/>
      <c r="AB47" s="228"/>
    </row>
    <row r="48" spans="2:28" ht="26.25" customHeight="1" x14ac:dyDescent="0.25">
      <c r="B48" s="222"/>
      <c r="C48" s="222"/>
      <c r="D48" s="222"/>
      <c r="E48" s="223"/>
      <c r="F48" s="222"/>
      <c r="G48" s="222"/>
      <c r="H48" s="222"/>
      <c r="I48" s="222"/>
      <c r="J48" s="222"/>
      <c r="K48" s="221"/>
      <c r="L48" s="251"/>
      <c r="M48" s="221"/>
      <c r="N48" s="221"/>
      <c r="O48" s="221"/>
      <c r="P48" s="221"/>
      <c r="Q48" s="221"/>
      <c r="R48" s="221"/>
      <c r="S48" s="221"/>
      <c r="T48" s="221"/>
      <c r="U48" s="221"/>
      <c r="V48" s="221"/>
      <c r="W48" s="221"/>
      <c r="X48" s="221"/>
      <c r="Y48" s="221"/>
      <c r="Z48" s="221"/>
      <c r="AA48" s="221"/>
      <c r="AB48" s="220"/>
    </row>
    <row r="49" spans="2:28" ht="26.25" customHeight="1" thickBot="1" x14ac:dyDescent="0.3">
      <c r="B49" s="218"/>
      <c r="C49" s="218"/>
      <c r="D49" s="218"/>
      <c r="E49" s="219"/>
      <c r="F49" s="218"/>
      <c r="G49" s="218"/>
      <c r="H49" s="218"/>
      <c r="I49" s="218"/>
      <c r="J49" s="218"/>
      <c r="K49" s="216"/>
      <c r="L49" s="253"/>
      <c r="M49" s="216"/>
      <c r="N49" s="216"/>
      <c r="O49" s="216"/>
      <c r="P49" s="216"/>
      <c r="Q49" s="216"/>
      <c r="R49" s="216"/>
      <c r="S49" s="216"/>
      <c r="T49" s="216"/>
      <c r="U49" s="216"/>
      <c r="V49" s="216"/>
      <c r="W49" s="216"/>
      <c r="X49" s="216"/>
      <c r="Y49" s="216"/>
      <c r="Z49" s="216"/>
      <c r="AA49" s="216"/>
      <c r="AB49" s="215"/>
    </row>
    <row r="50" spans="2:28" ht="26.25" customHeight="1" x14ac:dyDescent="0.25">
      <c r="B50" s="226"/>
      <c r="C50" s="226"/>
      <c r="D50" s="226"/>
      <c r="E50" s="227"/>
      <c r="F50" s="226"/>
      <c r="G50" s="226"/>
      <c r="H50" s="226"/>
      <c r="I50" s="226"/>
      <c r="J50" s="226"/>
      <c r="K50" s="225"/>
      <c r="L50" s="252"/>
      <c r="M50" s="225"/>
      <c r="N50" s="225"/>
      <c r="O50" s="225"/>
      <c r="P50" s="225"/>
      <c r="Q50" s="225"/>
      <c r="R50" s="225"/>
      <c r="S50" s="225"/>
      <c r="T50" s="225"/>
      <c r="U50" s="225"/>
      <c r="V50" s="225"/>
      <c r="W50" s="225"/>
      <c r="X50" s="225"/>
      <c r="Y50" s="225"/>
      <c r="Z50" s="225"/>
      <c r="AA50" s="225"/>
      <c r="AB50" s="224"/>
    </row>
    <row r="51" spans="2:28" ht="26.25" customHeight="1" x14ac:dyDescent="0.25">
      <c r="B51" s="222"/>
      <c r="C51" s="222"/>
      <c r="D51" s="222"/>
      <c r="E51" s="223"/>
      <c r="F51" s="222"/>
      <c r="G51" s="222"/>
      <c r="H51" s="222"/>
      <c r="I51" s="222"/>
      <c r="J51" s="222"/>
      <c r="K51" s="221"/>
      <c r="L51" s="251"/>
      <c r="M51" s="221"/>
      <c r="N51" s="221"/>
      <c r="O51" s="221"/>
      <c r="P51" s="221"/>
      <c r="Q51" s="221"/>
      <c r="R51" s="221"/>
      <c r="S51" s="221"/>
      <c r="T51" s="221"/>
      <c r="U51" s="221"/>
      <c r="V51" s="221"/>
      <c r="W51" s="221"/>
      <c r="X51" s="221"/>
      <c r="Y51" s="221"/>
      <c r="Z51" s="221"/>
      <c r="AA51" s="221"/>
      <c r="AB51" s="220"/>
    </row>
    <row r="52" spans="2:28" ht="26.25" customHeight="1" thickBot="1" x14ac:dyDescent="0.3">
      <c r="B52" s="217"/>
      <c r="C52" s="217"/>
      <c r="D52" s="217"/>
      <c r="E52" s="234"/>
      <c r="F52" s="217"/>
      <c r="G52" s="217"/>
      <c r="H52" s="217"/>
      <c r="I52" s="217"/>
      <c r="J52" s="217"/>
      <c r="K52" s="233"/>
      <c r="L52" s="250"/>
      <c r="M52" s="233"/>
      <c r="N52" s="233"/>
      <c r="O52" s="233"/>
      <c r="P52" s="233"/>
      <c r="Q52" s="233"/>
      <c r="R52" s="233"/>
      <c r="S52" s="233"/>
      <c r="T52" s="233"/>
      <c r="U52" s="233"/>
      <c r="V52" s="233"/>
      <c r="W52" s="233"/>
      <c r="X52" s="233"/>
      <c r="Y52" s="233"/>
      <c r="Z52" s="233"/>
      <c r="AA52" s="233"/>
      <c r="AB52" s="232"/>
    </row>
    <row r="53" spans="2:28" ht="26.25" customHeight="1" x14ac:dyDescent="0.25">
      <c r="B53" s="230"/>
      <c r="C53" s="230"/>
      <c r="D53" s="230"/>
      <c r="E53" s="231"/>
      <c r="F53" s="230"/>
      <c r="G53" s="230"/>
      <c r="H53" s="230"/>
      <c r="I53" s="230"/>
      <c r="J53" s="230"/>
      <c r="K53" s="281"/>
      <c r="L53" s="281"/>
      <c r="M53" s="281"/>
      <c r="N53" s="282"/>
      <c r="O53" s="282"/>
      <c r="P53" s="282"/>
      <c r="Q53" s="282"/>
      <c r="R53" s="282"/>
      <c r="S53" s="282"/>
      <c r="T53" s="282"/>
      <c r="U53" s="282"/>
      <c r="V53" s="282"/>
      <c r="W53" s="282"/>
      <c r="X53" s="282"/>
      <c r="Y53" s="282"/>
      <c r="Z53" s="282"/>
      <c r="AA53" s="282"/>
      <c r="AB53" s="300"/>
    </row>
    <row r="54" spans="2:28" ht="26.25" customHeight="1" x14ac:dyDescent="0.25">
      <c r="B54" s="222"/>
      <c r="C54" s="222"/>
      <c r="D54" s="222"/>
      <c r="E54" s="223"/>
      <c r="F54" s="222"/>
      <c r="G54" s="222"/>
      <c r="H54" s="222"/>
      <c r="I54" s="222"/>
      <c r="J54" s="222"/>
      <c r="K54" s="248"/>
      <c r="L54" s="248"/>
      <c r="M54" s="248"/>
      <c r="N54" s="274"/>
      <c r="O54" s="274"/>
      <c r="P54" s="274"/>
      <c r="Q54" s="274"/>
      <c r="R54" s="274"/>
      <c r="S54" s="274"/>
      <c r="T54" s="274"/>
      <c r="U54" s="274"/>
      <c r="V54" s="274"/>
      <c r="W54" s="274"/>
      <c r="X54" s="274"/>
      <c r="Y54" s="274"/>
      <c r="Z54" s="274"/>
      <c r="AA54" s="274"/>
      <c r="AB54" s="299"/>
    </row>
    <row r="55" spans="2:28" ht="26.25" customHeight="1" thickBot="1" x14ac:dyDescent="0.3">
      <c r="B55" s="218"/>
      <c r="C55" s="218"/>
      <c r="D55" s="218"/>
      <c r="E55" s="219"/>
      <c r="F55" s="218"/>
      <c r="G55" s="218"/>
      <c r="H55" s="218"/>
      <c r="I55" s="218"/>
      <c r="J55" s="218"/>
      <c r="K55" s="278"/>
      <c r="L55" s="278"/>
      <c r="M55" s="278"/>
      <c r="N55" s="279"/>
      <c r="O55" s="279"/>
      <c r="P55" s="279"/>
      <c r="Q55" s="279"/>
      <c r="R55" s="279"/>
      <c r="S55" s="279"/>
      <c r="T55" s="279"/>
      <c r="U55" s="279"/>
      <c r="V55" s="279"/>
      <c r="W55" s="279"/>
      <c r="X55" s="279"/>
      <c r="Y55" s="279"/>
      <c r="Z55" s="279"/>
      <c r="AA55" s="279"/>
      <c r="AB55" s="298"/>
    </row>
    <row r="56" spans="2:28" ht="26.25" customHeight="1" x14ac:dyDescent="0.25">
      <c r="B56" s="226"/>
      <c r="C56" s="226"/>
      <c r="D56" s="226"/>
      <c r="E56" s="227"/>
      <c r="F56" s="226"/>
      <c r="G56" s="226"/>
      <c r="H56" s="226"/>
      <c r="I56" s="226"/>
      <c r="J56" s="226"/>
      <c r="K56" s="249"/>
      <c r="L56" s="249"/>
      <c r="M56" s="249"/>
      <c r="N56" s="276"/>
      <c r="O56" s="276"/>
      <c r="P56" s="276"/>
      <c r="Q56" s="276"/>
      <c r="R56" s="276"/>
      <c r="S56" s="276"/>
      <c r="T56" s="276"/>
      <c r="U56" s="276"/>
      <c r="V56" s="276"/>
      <c r="W56" s="276"/>
      <c r="X56" s="276"/>
      <c r="Y56" s="276"/>
      <c r="Z56" s="276"/>
      <c r="AA56" s="276"/>
      <c r="AB56" s="302"/>
    </row>
    <row r="57" spans="2:28" ht="26.25" customHeight="1" x14ac:dyDescent="0.25">
      <c r="B57" s="222"/>
      <c r="C57" s="222"/>
      <c r="D57" s="222"/>
      <c r="E57" s="223"/>
      <c r="F57" s="222"/>
      <c r="G57" s="222"/>
      <c r="H57" s="222"/>
      <c r="I57" s="222"/>
      <c r="J57" s="222"/>
      <c r="K57" s="248"/>
      <c r="L57" s="248"/>
      <c r="M57" s="248"/>
      <c r="N57" s="274"/>
      <c r="O57" s="274"/>
      <c r="P57" s="274"/>
      <c r="Q57" s="274"/>
      <c r="R57" s="274"/>
      <c r="S57" s="274"/>
      <c r="T57" s="274"/>
      <c r="U57" s="274"/>
      <c r="V57" s="274"/>
      <c r="W57" s="274"/>
      <c r="X57" s="274"/>
      <c r="Y57" s="274"/>
      <c r="Z57" s="274"/>
      <c r="AA57" s="274"/>
      <c r="AB57" s="299"/>
    </row>
    <row r="58" spans="2:28" ht="26.25" customHeight="1" thickBot="1" x14ac:dyDescent="0.3">
      <c r="B58" s="217"/>
      <c r="C58" s="217"/>
      <c r="D58" s="217"/>
      <c r="E58" s="234"/>
      <c r="F58" s="217"/>
      <c r="G58" s="217"/>
      <c r="H58" s="217"/>
      <c r="I58" s="217"/>
      <c r="J58" s="217"/>
      <c r="K58" s="247"/>
      <c r="L58" s="247"/>
      <c r="M58" s="247"/>
      <c r="N58" s="283"/>
      <c r="O58" s="283"/>
      <c r="P58" s="283"/>
      <c r="Q58" s="283"/>
      <c r="R58" s="283"/>
      <c r="S58" s="283"/>
      <c r="T58" s="283"/>
      <c r="U58" s="283"/>
      <c r="V58" s="283"/>
      <c r="W58" s="283"/>
      <c r="X58" s="283"/>
      <c r="Y58" s="283"/>
      <c r="Z58" s="283"/>
      <c r="AA58" s="283"/>
      <c r="AB58" s="301"/>
    </row>
    <row r="59" spans="2:28" ht="26.25" customHeight="1" x14ac:dyDescent="0.25">
      <c r="B59" s="230"/>
      <c r="C59" s="230"/>
      <c r="D59" s="230"/>
      <c r="E59" s="231"/>
      <c r="F59" s="230"/>
      <c r="G59" s="230"/>
      <c r="H59" s="230"/>
      <c r="I59" s="230"/>
      <c r="J59" s="230"/>
      <c r="K59" s="281"/>
      <c r="L59" s="281"/>
      <c r="M59" s="281"/>
      <c r="N59" s="282"/>
      <c r="O59" s="282"/>
      <c r="P59" s="282"/>
      <c r="Q59" s="282"/>
      <c r="R59" s="282"/>
      <c r="S59" s="282"/>
      <c r="T59" s="282"/>
      <c r="U59" s="282"/>
      <c r="V59" s="282"/>
      <c r="W59" s="282"/>
      <c r="X59" s="282"/>
      <c r="Y59" s="282"/>
      <c r="Z59" s="282"/>
      <c r="AA59" s="282"/>
      <c r="AB59" s="300"/>
    </row>
    <row r="60" spans="2:28" ht="26.25" customHeight="1" x14ac:dyDescent="0.25">
      <c r="B60" s="222"/>
      <c r="C60" s="222"/>
      <c r="D60" s="222"/>
      <c r="E60" s="223"/>
      <c r="F60" s="222"/>
      <c r="G60" s="222"/>
      <c r="H60" s="222"/>
      <c r="I60" s="222"/>
      <c r="J60" s="222"/>
      <c r="K60" s="248"/>
      <c r="L60" s="248"/>
      <c r="M60" s="248"/>
      <c r="N60" s="274"/>
      <c r="O60" s="274"/>
      <c r="P60" s="274"/>
      <c r="Q60" s="274"/>
      <c r="R60" s="274"/>
      <c r="S60" s="274"/>
      <c r="T60" s="274"/>
      <c r="U60" s="274"/>
      <c r="V60" s="274"/>
      <c r="W60" s="274"/>
      <c r="X60" s="274"/>
      <c r="Y60" s="274"/>
      <c r="Z60" s="274"/>
      <c r="AA60" s="274"/>
      <c r="AB60" s="299"/>
    </row>
    <row r="61" spans="2:28" ht="26.25" customHeight="1" thickBot="1" x14ac:dyDescent="0.3">
      <c r="B61" s="218"/>
      <c r="C61" s="218"/>
      <c r="D61" s="218"/>
      <c r="E61" s="219"/>
      <c r="F61" s="218"/>
      <c r="G61" s="218"/>
      <c r="H61" s="218"/>
      <c r="I61" s="218"/>
      <c r="J61" s="218"/>
      <c r="K61" s="278"/>
      <c r="L61" s="278"/>
      <c r="M61" s="278"/>
      <c r="N61" s="279"/>
      <c r="O61" s="279"/>
      <c r="P61" s="279"/>
      <c r="Q61" s="279"/>
      <c r="R61" s="279"/>
      <c r="S61" s="279"/>
      <c r="T61" s="279"/>
      <c r="U61" s="279"/>
      <c r="V61" s="279"/>
      <c r="W61" s="279"/>
      <c r="X61" s="279"/>
      <c r="Y61" s="279"/>
      <c r="Z61" s="279"/>
      <c r="AA61" s="279"/>
      <c r="AB61" s="298"/>
    </row>
    <row r="62" spans="2:28" ht="26.25" customHeight="1" x14ac:dyDescent="0.25">
      <c r="B62" s="226"/>
      <c r="C62" s="226"/>
      <c r="D62" s="226"/>
      <c r="E62" s="227"/>
      <c r="F62" s="226"/>
      <c r="G62" s="226"/>
      <c r="H62" s="226"/>
      <c r="I62" s="226"/>
      <c r="J62" s="226"/>
      <c r="K62" s="249"/>
      <c r="L62" s="249"/>
      <c r="M62" s="249"/>
      <c r="N62" s="249"/>
      <c r="O62" s="249"/>
      <c r="P62" s="249"/>
      <c r="Q62" s="249"/>
      <c r="R62" s="249"/>
      <c r="S62" s="249"/>
      <c r="T62" s="249"/>
      <c r="U62" s="249"/>
      <c r="V62" s="249"/>
      <c r="W62" s="249"/>
      <c r="X62" s="249"/>
      <c r="Y62" s="249"/>
      <c r="Z62" s="249"/>
      <c r="AA62" s="249"/>
      <c r="AB62" s="275"/>
    </row>
    <row r="63" spans="2:28" ht="26.25" customHeight="1" x14ac:dyDescent="0.25">
      <c r="B63" s="222"/>
      <c r="C63" s="222"/>
      <c r="D63" s="222"/>
      <c r="E63" s="223"/>
      <c r="F63" s="222"/>
      <c r="G63" s="222"/>
      <c r="H63" s="222"/>
      <c r="I63" s="222"/>
      <c r="J63" s="222"/>
      <c r="K63" s="248"/>
      <c r="L63" s="248"/>
      <c r="M63" s="248"/>
      <c r="N63" s="248"/>
      <c r="O63" s="248"/>
      <c r="P63" s="248"/>
      <c r="Q63" s="248"/>
      <c r="R63" s="248"/>
      <c r="S63" s="248"/>
      <c r="T63" s="248"/>
      <c r="U63" s="248"/>
      <c r="V63" s="248"/>
      <c r="W63" s="248"/>
      <c r="X63" s="248"/>
      <c r="Y63" s="248"/>
      <c r="Z63" s="248"/>
      <c r="AA63" s="248"/>
      <c r="AB63" s="273"/>
    </row>
    <row r="64" spans="2:28" ht="26.25" customHeight="1" thickBot="1" x14ac:dyDescent="0.3">
      <c r="B64" s="217"/>
      <c r="C64" s="217"/>
      <c r="D64" s="217"/>
      <c r="E64" s="234"/>
      <c r="F64" s="217"/>
      <c r="G64" s="217"/>
      <c r="H64" s="217"/>
      <c r="I64" s="217"/>
      <c r="J64" s="217"/>
      <c r="K64" s="247"/>
      <c r="L64" s="247"/>
      <c r="M64" s="247"/>
      <c r="N64" s="283"/>
      <c r="O64" s="283"/>
      <c r="P64" s="283"/>
      <c r="Q64" s="283"/>
      <c r="R64" s="283"/>
      <c r="S64" s="283"/>
      <c r="T64" s="283"/>
      <c r="U64" s="283"/>
      <c r="V64" s="283"/>
      <c r="W64" s="283"/>
      <c r="X64" s="283"/>
      <c r="Y64" s="283"/>
      <c r="Z64" s="283"/>
      <c r="AA64" s="283"/>
      <c r="AB64" s="301"/>
    </row>
    <row r="65" spans="2:28" ht="26.25" customHeight="1" x14ac:dyDescent="0.25">
      <c r="B65" s="230"/>
      <c r="C65" s="230"/>
      <c r="D65" s="230"/>
      <c r="E65" s="231"/>
      <c r="F65" s="230"/>
      <c r="G65" s="230"/>
      <c r="H65" s="230"/>
      <c r="I65" s="230"/>
      <c r="J65" s="230"/>
      <c r="K65" s="281"/>
      <c r="L65" s="281"/>
      <c r="M65" s="281"/>
      <c r="N65" s="282"/>
      <c r="O65" s="282"/>
      <c r="P65" s="282"/>
      <c r="Q65" s="282"/>
      <c r="R65" s="282"/>
      <c r="S65" s="282"/>
      <c r="T65" s="282"/>
      <c r="U65" s="282"/>
      <c r="V65" s="282"/>
      <c r="W65" s="282"/>
      <c r="X65" s="282"/>
      <c r="Y65" s="282"/>
      <c r="Z65" s="282"/>
      <c r="AA65" s="282"/>
      <c r="AB65" s="300"/>
    </row>
    <row r="66" spans="2:28" ht="26.25" customHeight="1" x14ac:dyDescent="0.25">
      <c r="B66" s="222"/>
      <c r="C66" s="222"/>
      <c r="D66" s="222"/>
      <c r="E66" s="223"/>
      <c r="F66" s="222"/>
      <c r="G66" s="222"/>
      <c r="H66" s="222"/>
      <c r="I66" s="222"/>
      <c r="J66" s="222"/>
      <c r="K66" s="248"/>
      <c r="L66" s="248"/>
      <c r="M66" s="248"/>
      <c r="N66" s="274"/>
      <c r="O66" s="274"/>
      <c r="P66" s="274"/>
      <c r="Q66" s="274"/>
      <c r="R66" s="274"/>
      <c r="S66" s="274"/>
      <c r="T66" s="274"/>
      <c r="U66" s="274"/>
      <c r="V66" s="274"/>
      <c r="W66" s="274"/>
      <c r="X66" s="274"/>
      <c r="Y66" s="274"/>
      <c r="Z66" s="274"/>
      <c r="AA66" s="274"/>
      <c r="AB66" s="299"/>
    </row>
    <row r="67" spans="2:28" ht="26.25" customHeight="1" thickBot="1" x14ac:dyDescent="0.3">
      <c r="B67" s="218"/>
      <c r="C67" s="218"/>
      <c r="D67" s="218"/>
      <c r="E67" s="219"/>
      <c r="F67" s="218"/>
      <c r="G67" s="218"/>
      <c r="H67" s="218"/>
      <c r="I67" s="218"/>
      <c r="J67" s="218"/>
      <c r="K67" s="278"/>
      <c r="L67" s="278"/>
      <c r="M67" s="278"/>
      <c r="N67" s="279"/>
      <c r="O67" s="279"/>
      <c r="P67" s="279"/>
      <c r="Q67" s="279"/>
      <c r="R67" s="279"/>
      <c r="S67" s="279"/>
      <c r="T67" s="279"/>
      <c r="U67" s="279"/>
      <c r="V67" s="279"/>
      <c r="W67" s="279"/>
      <c r="X67" s="279"/>
      <c r="Y67" s="279"/>
      <c r="Z67" s="279"/>
      <c r="AA67" s="279"/>
      <c r="AB67" s="298"/>
    </row>
    <row r="68" spans="2:28" ht="26.25" customHeight="1" x14ac:dyDescent="0.25">
      <c r="B68" s="226"/>
      <c r="C68" s="226"/>
      <c r="D68" s="226"/>
      <c r="E68" s="227"/>
      <c r="F68" s="226"/>
      <c r="G68" s="226"/>
      <c r="H68" s="226"/>
      <c r="I68" s="226"/>
      <c r="J68" s="226"/>
      <c r="K68" s="249"/>
      <c r="L68" s="249"/>
      <c r="M68" s="225"/>
      <c r="N68" s="225"/>
      <c r="O68" s="225"/>
      <c r="P68" s="225"/>
      <c r="Q68" s="225"/>
      <c r="R68" s="225"/>
      <c r="S68" s="225"/>
      <c r="T68" s="225"/>
      <c r="U68" s="225"/>
      <c r="V68" s="225"/>
      <c r="W68" s="225"/>
      <c r="X68" s="225"/>
      <c r="Y68" s="225"/>
      <c r="Z68" s="225"/>
      <c r="AA68" s="225"/>
      <c r="AB68" s="224"/>
    </row>
    <row r="69" spans="2:28" ht="26.25" customHeight="1" x14ac:dyDescent="0.25">
      <c r="B69" s="222"/>
      <c r="C69" s="222"/>
      <c r="D69" s="222"/>
      <c r="E69" s="223"/>
      <c r="F69" s="222"/>
      <c r="G69" s="222"/>
      <c r="H69" s="222"/>
      <c r="I69" s="222"/>
      <c r="J69" s="222"/>
      <c r="K69" s="248"/>
      <c r="L69" s="248"/>
      <c r="M69" s="221"/>
      <c r="N69" s="221"/>
      <c r="O69" s="221"/>
      <c r="P69" s="221"/>
      <c r="Q69" s="221"/>
      <c r="R69" s="221"/>
      <c r="S69" s="221"/>
      <c r="T69" s="221"/>
      <c r="U69" s="221"/>
      <c r="V69" s="221"/>
      <c r="W69" s="221"/>
      <c r="X69" s="221"/>
      <c r="Y69" s="221"/>
      <c r="Z69" s="221"/>
      <c r="AA69" s="221"/>
      <c r="AB69" s="220"/>
    </row>
    <row r="70" spans="2:28" ht="26.25" customHeight="1" thickBot="1" x14ac:dyDescent="0.3">
      <c r="B70" s="217"/>
      <c r="C70" s="217"/>
      <c r="D70" s="217"/>
      <c r="E70" s="234"/>
      <c r="F70" s="217"/>
      <c r="G70" s="217"/>
      <c r="H70" s="217"/>
      <c r="I70" s="217"/>
      <c r="J70" s="217"/>
      <c r="K70" s="247"/>
      <c r="L70" s="247"/>
      <c r="M70" s="233"/>
      <c r="N70" s="233"/>
      <c r="O70" s="233"/>
      <c r="P70" s="233"/>
      <c r="Q70" s="233"/>
      <c r="R70" s="233"/>
      <c r="S70" s="233"/>
      <c r="T70" s="233"/>
      <c r="U70" s="233"/>
      <c r="V70" s="233"/>
      <c r="W70" s="233"/>
      <c r="X70" s="233"/>
      <c r="Y70" s="233"/>
      <c r="Z70" s="233"/>
      <c r="AA70" s="233"/>
      <c r="AB70" s="232"/>
    </row>
    <row r="71" spans="2:28" ht="26.25" customHeight="1" x14ac:dyDescent="0.25">
      <c r="B71" s="230"/>
      <c r="C71" s="230"/>
      <c r="D71" s="230"/>
      <c r="E71" s="231"/>
      <c r="F71" s="230"/>
      <c r="G71" s="230"/>
      <c r="H71" s="230"/>
      <c r="I71" s="230"/>
      <c r="J71" s="230"/>
      <c r="K71" s="229"/>
      <c r="L71" s="254"/>
      <c r="M71" s="229"/>
      <c r="N71" s="229"/>
      <c r="O71" s="229"/>
      <c r="P71" s="229"/>
      <c r="Q71" s="229"/>
      <c r="R71" s="229"/>
      <c r="S71" s="229"/>
      <c r="T71" s="229"/>
      <c r="U71" s="229"/>
      <c r="V71" s="229"/>
      <c r="W71" s="229"/>
      <c r="X71" s="229"/>
      <c r="Y71" s="229"/>
      <c r="Z71" s="229"/>
      <c r="AA71" s="229"/>
      <c r="AB71" s="228"/>
    </row>
    <row r="72" spans="2:28" ht="26.25" customHeight="1" x14ac:dyDescent="0.25">
      <c r="B72" s="222"/>
      <c r="C72" s="222"/>
      <c r="D72" s="222"/>
      <c r="E72" s="223"/>
      <c r="F72" s="222"/>
      <c r="G72" s="222"/>
      <c r="H72" s="222"/>
      <c r="I72" s="222"/>
      <c r="J72" s="222"/>
      <c r="K72" s="221"/>
      <c r="L72" s="251"/>
      <c r="M72" s="221"/>
      <c r="N72" s="221"/>
      <c r="O72" s="221"/>
      <c r="P72" s="221"/>
      <c r="Q72" s="221"/>
      <c r="R72" s="221"/>
      <c r="S72" s="221"/>
      <c r="T72" s="221"/>
      <c r="U72" s="221"/>
      <c r="V72" s="221"/>
      <c r="W72" s="221"/>
      <c r="X72" s="221"/>
      <c r="Y72" s="221"/>
      <c r="Z72" s="221"/>
      <c r="AA72" s="221"/>
      <c r="AB72" s="220"/>
    </row>
    <row r="73" spans="2:28" ht="26.25" customHeight="1" thickBot="1" x14ac:dyDescent="0.3">
      <c r="B73" s="218"/>
      <c r="C73" s="218"/>
      <c r="D73" s="218"/>
      <c r="E73" s="219"/>
      <c r="F73" s="218"/>
      <c r="G73" s="218"/>
      <c r="H73" s="218"/>
      <c r="I73" s="218"/>
      <c r="J73" s="218"/>
      <c r="K73" s="216"/>
      <c r="L73" s="216"/>
      <c r="M73" s="216"/>
      <c r="N73" s="216"/>
      <c r="O73" s="216"/>
      <c r="P73" s="216"/>
      <c r="Q73" s="216"/>
      <c r="R73" s="216"/>
      <c r="S73" s="216"/>
      <c r="T73" s="216"/>
      <c r="U73" s="216"/>
      <c r="V73" s="216"/>
      <c r="W73" s="216"/>
      <c r="X73" s="216"/>
      <c r="Y73" s="216"/>
      <c r="Z73" s="216"/>
      <c r="AA73" s="216"/>
      <c r="AB73" s="215"/>
    </row>
    <row r="74" spans="2:28" ht="26.25" customHeight="1" x14ac:dyDescent="0.25">
      <c r="B74" s="226"/>
      <c r="C74" s="226"/>
      <c r="D74" s="226"/>
      <c r="E74" s="227"/>
      <c r="F74" s="226"/>
      <c r="G74" s="226"/>
      <c r="H74" s="226"/>
      <c r="I74" s="226"/>
      <c r="J74" s="226"/>
      <c r="K74" s="225"/>
      <c r="L74" s="225"/>
      <c r="M74" s="225"/>
      <c r="N74" s="225"/>
      <c r="O74" s="225"/>
      <c r="P74" s="225"/>
      <c r="Q74" s="225"/>
      <c r="R74" s="225"/>
      <c r="S74" s="225"/>
      <c r="T74" s="225"/>
      <c r="U74" s="225"/>
      <c r="V74" s="225"/>
      <c r="W74" s="225"/>
      <c r="X74" s="225"/>
      <c r="Y74" s="225"/>
      <c r="Z74" s="225"/>
      <c r="AA74" s="225"/>
      <c r="AB74" s="224"/>
    </row>
    <row r="75" spans="2:28" ht="26.25" customHeight="1" x14ac:dyDescent="0.25">
      <c r="B75" s="222"/>
      <c r="C75" s="222"/>
      <c r="D75" s="222"/>
      <c r="E75" s="223"/>
      <c r="F75" s="222"/>
      <c r="G75" s="222"/>
      <c r="H75" s="222"/>
      <c r="I75" s="222"/>
      <c r="J75" s="222"/>
      <c r="K75" s="221"/>
      <c r="L75" s="221"/>
      <c r="M75" s="221"/>
      <c r="N75" s="221"/>
      <c r="O75" s="221"/>
      <c r="P75" s="221"/>
      <c r="Q75" s="221"/>
      <c r="R75" s="221"/>
      <c r="S75" s="221"/>
      <c r="T75" s="221"/>
      <c r="U75" s="221"/>
      <c r="V75" s="221"/>
      <c r="W75" s="221"/>
      <c r="X75" s="221"/>
      <c r="Y75" s="221"/>
      <c r="Z75" s="221"/>
      <c r="AA75" s="221"/>
      <c r="AB75" s="220"/>
    </row>
    <row r="76" spans="2:28" ht="26.25" customHeight="1" thickBot="1" x14ac:dyDescent="0.3">
      <c r="B76" s="217"/>
      <c r="C76" s="217"/>
      <c r="D76" s="217"/>
      <c r="E76" s="234"/>
      <c r="F76" s="217"/>
      <c r="G76" s="217"/>
      <c r="H76" s="217"/>
      <c r="I76" s="217"/>
      <c r="J76" s="217"/>
      <c r="K76" s="233"/>
      <c r="L76" s="233"/>
      <c r="M76" s="233"/>
      <c r="N76" s="233"/>
      <c r="O76" s="233"/>
      <c r="P76" s="233"/>
      <c r="Q76" s="233"/>
      <c r="R76" s="233"/>
      <c r="S76" s="233"/>
      <c r="T76" s="233"/>
      <c r="U76" s="233"/>
      <c r="V76" s="233"/>
      <c r="W76" s="233"/>
      <c r="X76" s="233"/>
      <c r="Y76" s="233"/>
      <c r="Z76" s="233"/>
      <c r="AA76" s="233"/>
      <c r="AB76" s="232"/>
    </row>
    <row r="77" spans="2:28" ht="26.25" customHeight="1" x14ac:dyDescent="0.25">
      <c r="B77" s="230"/>
      <c r="C77" s="230"/>
      <c r="D77" s="230"/>
      <c r="E77" s="231"/>
      <c r="F77" s="230"/>
      <c r="G77" s="230"/>
      <c r="H77" s="230"/>
      <c r="I77" s="230"/>
      <c r="J77" s="230"/>
      <c r="K77" s="229"/>
      <c r="L77" s="229"/>
      <c r="M77" s="229"/>
      <c r="N77" s="229"/>
      <c r="O77" s="229"/>
      <c r="P77" s="229"/>
      <c r="Q77" s="229"/>
      <c r="R77" s="229"/>
      <c r="S77" s="229"/>
      <c r="T77" s="229"/>
      <c r="U77" s="229"/>
      <c r="V77" s="229"/>
      <c r="W77" s="229"/>
      <c r="X77" s="229"/>
      <c r="Y77" s="229"/>
      <c r="Z77" s="229"/>
      <c r="AA77" s="229"/>
      <c r="AB77" s="228"/>
    </row>
    <row r="78" spans="2:28" ht="26.25" customHeight="1" x14ac:dyDescent="0.25">
      <c r="B78" s="222"/>
      <c r="C78" s="222"/>
      <c r="D78" s="222"/>
      <c r="E78" s="223"/>
      <c r="F78" s="222"/>
      <c r="G78" s="222"/>
      <c r="H78" s="222"/>
      <c r="I78" s="222"/>
      <c r="J78" s="222"/>
      <c r="K78" s="221"/>
      <c r="L78" s="221"/>
      <c r="M78" s="221"/>
      <c r="N78" s="221"/>
      <c r="O78" s="221"/>
      <c r="P78" s="221"/>
      <c r="Q78" s="221"/>
      <c r="R78" s="221"/>
      <c r="S78" s="221"/>
      <c r="T78" s="221"/>
      <c r="U78" s="221"/>
      <c r="V78" s="221"/>
      <c r="W78" s="221"/>
      <c r="X78" s="221"/>
      <c r="Y78" s="221"/>
      <c r="Z78" s="221"/>
      <c r="AA78" s="221"/>
      <c r="AB78" s="220"/>
    </row>
    <row r="79" spans="2:28" ht="26.25" customHeight="1" thickBot="1" x14ac:dyDescent="0.3">
      <c r="B79" s="218"/>
      <c r="C79" s="218"/>
      <c r="D79" s="218"/>
      <c r="E79" s="219"/>
      <c r="F79" s="218"/>
      <c r="G79" s="218"/>
      <c r="H79" s="218"/>
      <c r="I79" s="218"/>
      <c r="J79" s="218"/>
      <c r="K79" s="216"/>
      <c r="L79" s="216"/>
      <c r="M79" s="216"/>
      <c r="N79" s="216"/>
      <c r="O79" s="216"/>
      <c r="P79" s="216"/>
      <c r="Q79" s="216"/>
      <c r="R79" s="216"/>
      <c r="S79" s="216"/>
      <c r="T79" s="216"/>
      <c r="U79" s="216"/>
      <c r="V79" s="216"/>
      <c r="W79" s="216"/>
      <c r="X79" s="216"/>
      <c r="Y79" s="216"/>
      <c r="Z79" s="216"/>
      <c r="AA79" s="216"/>
      <c r="AB79" s="215"/>
    </row>
    <row r="80" spans="2:28" ht="26.25" customHeight="1" x14ac:dyDescent="0.25">
      <c r="B80" s="226"/>
      <c r="C80" s="226"/>
      <c r="D80" s="226"/>
      <c r="E80" s="227"/>
      <c r="F80" s="226"/>
      <c r="G80" s="226"/>
      <c r="H80" s="226"/>
      <c r="I80" s="226"/>
      <c r="J80" s="226"/>
      <c r="K80" s="225"/>
      <c r="L80" s="225"/>
      <c r="M80" s="225"/>
      <c r="N80" s="225"/>
      <c r="O80" s="225"/>
      <c r="P80" s="225"/>
      <c r="Q80" s="225"/>
      <c r="R80" s="225"/>
      <c r="S80" s="225"/>
      <c r="T80" s="225"/>
      <c r="U80" s="225"/>
      <c r="V80" s="225"/>
      <c r="W80" s="225"/>
      <c r="X80" s="225"/>
      <c r="Y80" s="225"/>
      <c r="Z80" s="225"/>
      <c r="AA80" s="225"/>
      <c r="AB80" s="224"/>
    </row>
    <row r="81" spans="2:28" ht="26.25" customHeight="1" x14ac:dyDescent="0.25">
      <c r="B81" s="222"/>
      <c r="C81" s="222"/>
      <c r="D81" s="222"/>
      <c r="E81" s="223"/>
      <c r="F81" s="222"/>
      <c r="G81" s="222"/>
      <c r="H81" s="222"/>
      <c r="I81" s="222"/>
      <c r="J81" s="222"/>
      <c r="K81" s="221"/>
      <c r="L81" s="221"/>
      <c r="M81" s="221"/>
      <c r="N81" s="221"/>
      <c r="O81" s="221"/>
      <c r="P81" s="221"/>
      <c r="Q81" s="221"/>
      <c r="R81" s="221"/>
      <c r="S81" s="221"/>
      <c r="T81" s="221"/>
      <c r="U81" s="221"/>
      <c r="V81" s="221"/>
      <c r="W81" s="221"/>
      <c r="X81" s="221"/>
      <c r="Y81" s="221"/>
      <c r="Z81" s="221"/>
      <c r="AA81" s="221"/>
      <c r="AB81" s="220"/>
    </row>
    <row r="82" spans="2:28" ht="26.25" customHeight="1" thickBot="1" x14ac:dyDescent="0.3">
      <c r="B82" s="217"/>
      <c r="C82" s="217"/>
      <c r="D82" s="217"/>
      <c r="E82" s="234"/>
      <c r="F82" s="217"/>
      <c r="G82" s="217"/>
      <c r="H82" s="217"/>
      <c r="I82" s="217"/>
      <c r="J82" s="217"/>
      <c r="K82" s="233"/>
      <c r="L82" s="233"/>
      <c r="M82" s="233"/>
      <c r="N82" s="233"/>
      <c r="O82" s="233"/>
      <c r="P82" s="233"/>
      <c r="Q82" s="233"/>
      <c r="R82" s="233"/>
      <c r="S82" s="233"/>
      <c r="T82" s="233"/>
      <c r="U82" s="233"/>
      <c r="V82" s="233"/>
      <c r="W82" s="233"/>
      <c r="X82" s="233"/>
      <c r="Y82" s="233"/>
      <c r="Z82" s="233"/>
      <c r="AA82" s="233"/>
      <c r="AB82" s="232"/>
    </row>
    <row r="83" spans="2:28" ht="26.25" customHeight="1" x14ac:dyDescent="0.25">
      <c r="B83" s="230"/>
      <c r="C83" s="230"/>
      <c r="D83" s="230"/>
      <c r="E83" s="231"/>
      <c r="F83" s="230"/>
      <c r="G83" s="230"/>
      <c r="H83" s="230"/>
      <c r="I83" s="230"/>
      <c r="J83" s="230"/>
      <c r="K83" s="229"/>
      <c r="L83" s="229"/>
      <c r="M83" s="229"/>
      <c r="N83" s="229"/>
      <c r="O83" s="229"/>
      <c r="P83" s="229"/>
      <c r="Q83" s="229"/>
      <c r="R83" s="229"/>
      <c r="S83" s="229"/>
      <c r="T83" s="229"/>
      <c r="U83" s="229"/>
      <c r="V83" s="229"/>
      <c r="W83" s="229"/>
      <c r="X83" s="229"/>
      <c r="Y83" s="229"/>
      <c r="Z83" s="229"/>
      <c r="AA83" s="229"/>
      <c r="AB83" s="228"/>
    </row>
    <row r="84" spans="2:28" ht="26.25" customHeight="1" x14ac:dyDescent="0.25">
      <c r="B84" s="222"/>
      <c r="C84" s="222"/>
      <c r="D84" s="222"/>
      <c r="E84" s="223"/>
      <c r="F84" s="222"/>
      <c r="G84" s="222"/>
      <c r="H84" s="222"/>
      <c r="I84" s="222"/>
      <c r="J84" s="222"/>
      <c r="K84" s="221"/>
      <c r="L84" s="221"/>
      <c r="M84" s="221"/>
      <c r="N84" s="221"/>
      <c r="O84" s="221"/>
      <c r="P84" s="221"/>
      <c r="Q84" s="221"/>
      <c r="R84" s="221"/>
      <c r="S84" s="221"/>
      <c r="T84" s="221"/>
      <c r="U84" s="221"/>
      <c r="V84" s="221"/>
      <c r="W84" s="221"/>
      <c r="X84" s="221"/>
      <c r="Y84" s="221"/>
      <c r="Z84" s="221"/>
      <c r="AA84" s="221"/>
      <c r="AB84" s="220"/>
    </row>
    <row r="85" spans="2:28" ht="26.25" customHeight="1" thickBot="1" x14ac:dyDescent="0.3">
      <c r="B85" s="218"/>
      <c r="C85" s="218"/>
      <c r="D85" s="218"/>
      <c r="E85" s="219"/>
      <c r="F85" s="218"/>
      <c r="G85" s="218"/>
      <c r="H85" s="218"/>
      <c r="I85" s="218"/>
      <c r="J85" s="218"/>
      <c r="K85" s="216"/>
      <c r="L85" s="216"/>
      <c r="M85" s="216"/>
      <c r="N85" s="216"/>
      <c r="O85" s="216"/>
      <c r="P85" s="216"/>
      <c r="Q85" s="216"/>
      <c r="R85" s="216"/>
      <c r="S85" s="216"/>
      <c r="T85" s="216"/>
      <c r="U85" s="216"/>
      <c r="V85" s="216"/>
      <c r="W85" s="216"/>
      <c r="X85" s="216"/>
      <c r="Y85" s="216"/>
      <c r="Z85" s="216"/>
      <c r="AA85" s="216"/>
      <c r="AB85" s="215"/>
    </row>
    <row r="86" spans="2:28" ht="26.25" customHeight="1" x14ac:dyDescent="0.25">
      <c r="B86" s="226"/>
      <c r="C86" s="226"/>
      <c r="D86" s="226"/>
      <c r="E86" s="227"/>
      <c r="F86" s="226"/>
      <c r="G86" s="226"/>
      <c r="H86" s="226"/>
      <c r="I86" s="226"/>
      <c r="J86" s="226"/>
      <c r="K86" s="225"/>
      <c r="L86" s="225"/>
      <c r="M86" s="225"/>
      <c r="N86" s="225"/>
      <c r="O86" s="225"/>
      <c r="P86" s="225"/>
      <c r="Q86" s="225"/>
      <c r="R86" s="225"/>
      <c r="S86" s="225"/>
      <c r="T86" s="225"/>
      <c r="U86" s="225"/>
      <c r="V86" s="225"/>
      <c r="W86" s="225"/>
      <c r="X86" s="225"/>
      <c r="Y86" s="225"/>
      <c r="Z86" s="225"/>
      <c r="AA86" s="225"/>
      <c r="AB86" s="224"/>
    </row>
    <row r="87" spans="2:28" ht="26.25" customHeight="1" x14ac:dyDescent="0.25">
      <c r="B87" s="222"/>
      <c r="C87" s="222"/>
      <c r="D87" s="222"/>
      <c r="E87" s="223"/>
      <c r="F87" s="222"/>
      <c r="G87" s="222"/>
      <c r="H87" s="222"/>
      <c r="I87" s="222"/>
      <c r="J87" s="222"/>
      <c r="K87" s="221"/>
      <c r="L87" s="221"/>
      <c r="M87" s="221"/>
      <c r="N87" s="221"/>
      <c r="O87" s="221"/>
      <c r="P87" s="221"/>
      <c r="Q87" s="221"/>
      <c r="R87" s="221"/>
      <c r="S87" s="221"/>
      <c r="T87" s="221"/>
      <c r="U87" s="221"/>
      <c r="V87" s="221"/>
      <c r="W87" s="221"/>
      <c r="X87" s="221"/>
      <c r="Y87" s="221"/>
      <c r="Z87" s="221"/>
      <c r="AA87" s="221"/>
      <c r="AB87" s="220"/>
    </row>
    <row r="88" spans="2:28" ht="26.25" customHeight="1" thickBot="1" x14ac:dyDescent="0.3">
      <c r="B88" s="217"/>
      <c r="C88" s="217"/>
      <c r="D88" s="217"/>
      <c r="E88" s="234"/>
      <c r="F88" s="217"/>
      <c r="G88" s="217"/>
      <c r="H88" s="217"/>
      <c r="I88" s="217"/>
      <c r="J88" s="217"/>
      <c r="K88" s="233"/>
      <c r="L88" s="233"/>
      <c r="M88" s="233"/>
      <c r="N88" s="233"/>
      <c r="O88" s="233"/>
      <c r="P88" s="233"/>
      <c r="Q88" s="233"/>
      <c r="R88" s="233"/>
      <c r="S88" s="233"/>
      <c r="T88" s="233"/>
      <c r="U88" s="233"/>
      <c r="V88" s="233"/>
      <c r="W88" s="233"/>
      <c r="X88" s="233"/>
      <c r="Y88" s="233"/>
      <c r="Z88" s="233"/>
      <c r="AA88" s="233"/>
      <c r="AB88" s="232"/>
    </row>
    <row r="89" spans="2:28" ht="26.25" customHeight="1" x14ac:dyDescent="0.25">
      <c r="B89" s="230"/>
      <c r="C89" s="230"/>
      <c r="D89" s="230"/>
      <c r="E89" s="231"/>
      <c r="F89" s="230"/>
      <c r="G89" s="230"/>
      <c r="H89" s="230"/>
      <c r="I89" s="230"/>
      <c r="J89" s="230"/>
      <c r="K89" s="229"/>
      <c r="L89" s="229"/>
      <c r="M89" s="229"/>
      <c r="N89" s="229"/>
      <c r="O89" s="229"/>
      <c r="P89" s="229"/>
      <c r="Q89" s="229"/>
      <c r="R89" s="229"/>
      <c r="S89" s="229"/>
      <c r="T89" s="229"/>
      <c r="U89" s="229"/>
      <c r="V89" s="229"/>
      <c r="W89" s="229"/>
      <c r="X89" s="229"/>
      <c r="Y89" s="229"/>
      <c r="Z89" s="229"/>
      <c r="AA89" s="229"/>
      <c r="AB89" s="228"/>
    </row>
    <row r="90" spans="2:28" ht="26.25" customHeight="1" x14ac:dyDescent="0.25">
      <c r="B90" s="222"/>
      <c r="C90" s="222"/>
      <c r="D90" s="222"/>
      <c r="E90" s="223"/>
      <c r="F90" s="222"/>
      <c r="G90" s="222"/>
      <c r="H90" s="222"/>
      <c r="I90" s="222"/>
      <c r="J90" s="222"/>
      <c r="K90" s="221"/>
      <c r="L90" s="221"/>
      <c r="M90" s="221"/>
      <c r="N90" s="221"/>
      <c r="O90" s="221"/>
      <c r="P90" s="221"/>
      <c r="Q90" s="221"/>
      <c r="R90" s="221"/>
      <c r="S90" s="221"/>
      <c r="T90" s="221"/>
      <c r="U90" s="221"/>
      <c r="V90" s="221"/>
      <c r="W90" s="221"/>
      <c r="X90" s="221"/>
      <c r="Y90" s="221"/>
      <c r="Z90" s="221"/>
      <c r="AA90" s="221"/>
      <c r="AB90" s="220"/>
    </row>
    <row r="91" spans="2:28" ht="26.25" customHeight="1" thickBot="1" x14ac:dyDescent="0.3">
      <c r="B91" s="218"/>
      <c r="C91" s="218"/>
      <c r="D91" s="218"/>
      <c r="E91" s="219"/>
      <c r="F91" s="218"/>
      <c r="G91" s="218"/>
      <c r="H91" s="218"/>
      <c r="I91" s="218"/>
      <c r="J91" s="218"/>
      <c r="K91" s="216"/>
      <c r="L91" s="216"/>
      <c r="M91" s="216"/>
      <c r="N91" s="216"/>
      <c r="O91" s="216"/>
      <c r="P91" s="216"/>
      <c r="Q91" s="216"/>
      <c r="R91" s="216"/>
      <c r="S91" s="216"/>
      <c r="T91" s="216"/>
      <c r="U91" s="216"/>
      <c r="V91" s="216"/>
      <c r="W91" s="216"/>
      <c r="X91" s="216"/>
      <c r="Y91" s="216"/>
      <c r="Z91" s="216"/>
      <c r="AA91" s="216"/>
      <c r="AB91" s="215"/>
    </row>
    <row r="92" spans="2:28" ht="26.25" customHeight="1" x14ac:dyDescent="0.25">
      <c r="B92" s="226"/>
      <c r="C92" s="226"/>
      <c r="D92" s="226"/>
      <c r="E92" s="227"/>
      <c r="F92" s="226"/>
      <c r="G92" s="226"/>
      <c r="H92" s="226"/>
      <c r="I92" s="226"/>
      <c r="J92" s="226"/>
      <c r="K92" s="225"/>
      <c r="L92" s="225"/>
      <c r="M92" s="225"/>
      <c r="N92" s="225"/>
      <c r="O92" s="225"/>
      <c r="P92" s="225"/>
      <c r="Q92" s="225"/>
      <c r="R92" s="225"/>
      <c r="S92" s="225"/>
      <c r="T92" s="225"/>
      <c r="U92" s="225"/>
      <c r="V92" s="225"/>
      <c r="W92" s="225"/>
      <c r="X92" s="225"/>
      <c r="Y92" s="225"/>
      <c r="Z92" s="225"/>
      <c r="AA92" s="225"/>
      <c r="AB92" s="224"/>
    </row>
    <row r="93" spans="2:28" ht="26.25" customHeight="1" x14ac:dyDescent="0.25">
      <c r="B93" s="222"/>
      <c r="C93" s="222"/>
      <c r="D93" s="222"/>
      <c r="E93" s="223"/>
      <c r="F93" s="222"/>
      <c r="G93" s="222"/>
      <c r="H93" s="222"/>
      <c r="I93" s="222"/>
      <c r="J93" s="222"/>
      <c r="K93" s="221"/>
      <c r="L93" s="221"/>
      <c r="M93" s="221"/>
      <c r="N93" s="221"/>
      <c r="O93" s="221"/>
      <c r="P93" s="221"/>
      <c r="Q93" s="221"/>
      <c r="R93" s="221"/>
      <c r="S93" s="221"/>
      <c r="T93" s="221"/>
      <c r="U93" s="221"/>
      <c r="V93" s="221"/>
      <c r="W93" s="221"/>
      <c r="X93" s="221"/>
      <c r="Y93" s="221"/>
      <c r="Z93" s="221"/>
      <c r="AA93" s="221"/>
      <c r="AB93" s="220"/>
    </row>
    <row r="94" spans="2:28" ht="26.25" customHeight="1" thickBot="1" x14ac:dyDescent="0.3">
      <c r="B94" s="217"/>
      <c r="C94" s="217"/>
      <c r="D94" s="217"/>
      <c r="E94" s="234"/>
      <c r="F94" s="217"/>
      <c r="G94" s="217"/>
      <c r="H94" s="217"/>
      <c r="I94" s="217"/>
      <c r="J94" s="217"/>
      <c r="K94" s="247"/>
      <c r="L94" s="247"/>
      <c r="M94" s="247"/>
      <c r="N94" s="283"/>
      <c r="O94" s="283"/>
      <c r="P94" s="283"/>
      <c r="Q94" s="247"/>
      <c r="R94" s="247"/>
      <c r="S94" s="247"/>
      <c r="T94" s="247"/>
      <c r="U94" s="247"/>
      <c r="V94" s="247"/>
      <c r="W94" s="247"/>
      <c r="X94" s="247"/>
      <c r="Y94" s="247"/>
      <c r="Z94" s="247"/>
      <c r="AA94" s="247"/>
      <c r="AB94" s="235"/>
    </row>
    <row r="95" spans="2:28" ht="26.25" customHeight="1" x14ac:dyDescent="0.25">
      <c r="B95" s="230"/>
      <c r="C95" s="230"/>
      <c r="D95" s="230"/>
      <c r="E95" s="231"/>
      <c r="F95" s="230"/>
      <c r="G95" s="230"/>
      <c r="H95" s="230"/>
      <c r="I95" s="230"/>
      <c r="J95" s="230"/>
      <c r="K95" s="281"/>
      <c r="L95" s="281"/>
      <c r="M95" s="281"/>
      <c r="N95" s="229"/>
      <c r="O95" s="229"/>
      <c r="P95" s="229"/>
      <c r="Q95" s="229"/>
      <c r="R95" s="229"/>
      <c r="S95" s="229"/>
      <c r="T95" s="229"/>
      <c r="U95" s="229"/>
      <c r="V95" s="229"/>
      <c r="W95" s="229"/>
      <c r="X95" s="229"/>
      <c r="Y95" s="229"/>
      <c r="Z95" s="281"/>
      <c r="AA95" s="281"/>
      <c r="AB95" s="245"/>
    </row>
    <row r="96" spans="2:28" ht="26.25" customHeight="1" x14ac:dyDescent="0.25">
      <c r="B96" s="222"/>
      <c r="C96" s="222"/>
      <c r="D96" s="222"/>
      <c r="E96" s="223"/>
      <c r="F96" s="222"/>
      <c r="G96" s="222"/>
      <c r="H96" s="222"/>
      <c r="I96" s="222"/>
      <c r="J96" s="222"/>
      <c r="K96" s="248"/>
      <c r="L96" s="248"/>
      <c r="M96" s="248"/>
      <c r="N96" s="221"/>
      <c r="O96" s="221"/>
      <c r="P96" s="221"/>
      <c r="Q96" s="221"/>
      <c r="R96" s="221"/>
      <c r="S96" s="221"/>
      <c r="T96" s="221"/>
      <c r="U96" s="221"/>
      <c r="V96" s="221"/>
      <c r="W96" s="221"/>
      <c r="X96" s="221"/>
      <c r="Y96" s="221"/>
      <c r="Z96" s="248"/>
      <c r="AA96" s="248"/>
      <c r="AB96" s="237"/>
    </row>
    <row r="97" spans="2:28" ht="26.25" customHeight="1" thickBot="1" x14ac:dyDescent="0.3">
      <c r="B97" s="218"/>
      <c r="C97" s="218"/>
      <c r="D97" s="218"/>
      <c r="E97" s="219"/>
      <c r="F97" s="218"/>
      <c r="G97" s="218"/>
      <c r="H97" s="218"/>
      <c r="I97" s="218"/>
      <c r="J97" s="218"/>
      <c r="K97" s="216"/>
      <c r="L97" s="216"/>
      <c r="M97" s="216"/>
      <c r="N97" s="296"/>
      <c r="O97" s="296"/>
      <c r="P97" s="296"/>
      <c r="Q97" s="296"/>
      <c r="R97" s="296"/>
      <c r="S97" s="296"/>
      <c r="T97" s="296"/>
      <c r="U97" s="296"/>
      <c r="V97" s="296"/>
      <c r="W97" s="296"/>
      <c r="X97" s="296"/>
      <c r="Y97" s="296"/>
      <c r="Z97" s="296"/>
      <c r="AA97" s="296"/>
      <c r="AB97" s="243"/>
    </row>
    <row r="98" spans="2:28" ht="26.25" customHeight="1" x14ac:dyDescent="0.25">
      <c r="B98" s="226"/>
      <c r="C98" s="226"/>
      <c r="D98" s="226"/>
      <c r="E98" s="227"/>
      <c r="F98" s="226"/>
      <c r="G98" s="226"/>
      <c r="H98" s="226"/>
      <c r="I98" s="226"/>
      <c r="J98" s="226"/>
      <c r="K98" s="225"/>
      <c r="L98" s="225"/>
      <c r="M98" s="225"/>
      <c r="N98" s="294"/>
      <c r="O98" s="294"/>
      <c r="P98" s="294"/>
      <c r="Q98" s="225"/>
      <c r="R98" s="225"/>
      <c r="S98" s="225"/>
      <c r="T98" s="225"/>
      <c r="U98" s="225"/>
      <c r="V98" s="225"/>
      <c r="W98" s="225"/>
      <c r="X98" s="225"/>
      <c r="Y98" s="225"/>
      <c r="Z98" s="225"/>
      <c r="AA98" s="225"/>
      <c r="AB98" s="240"/>
    </row>
    <row r="99" spans="2:28" ht="26.25" customHeight="1" x14ac:dyDescent="0.25">
      <c r="B99" s="222"/>
      <c r="C99" s="222"/>
      <c r="D99" s="222"/>
      <c r="E99" s="223"/>
      <c r="F99" s="222"/>
      <c r="G99" s="222"/>
      <c r="H99" s="222"/>
      <c r="I99" s="222"/>
      <c r="J99" s="222"/>
      <c r="K99" s="221"/>
      <c r="L99" s="221"/>
      <c r="M99" s="221"/>
      <c r="N99" s="292"/>
      <c r="O99" s="292"/>
      <c r="P99" s="292"/>
      <c r="Q99" s="221"/>
      <c r="R99" s="221"/>
      <c r="S99" s="221"/>
      <c r="T99" s="221"/>
      <c r="U99" s="221"/>
      <c r="V99" s="221"/>
      <c r="W99" s="221"/>
      <c r="X99" s="221"/>
      <c r="Y99" s="221"/>
      <c r="Z99" s="221"/>
      <c r="AA99" s="221"/>
      <c r="AB99" s="237"/>
    </row>
    <row r="100" spans="2:28" ht="26.25" customHeight="1" thickBot="1" x14ac:dyDescent="0.3">
      <c r="B100" s="217"/>
      <c r="C100" s="217"/>
      <c r="D100" s="217"/>
      <c r="E100" s="234"/>
      <c r="F100" s="217"/>
      <c r="G100" s="217"/>
      <c r="H100" s="217"/>
      <c r="I100" s="217"/>
      <c r="J100" s="217"/>
      <c r="K100" s="250"/>
      <c r="L100" s="233"/>
      <c r="M100" s="233"/>
      <c r="N100" s="297"/>
      <c r="O100" s="297"/>
      <c r="P100" s="297"/>
      <c r="Q100" s="233"/>
      <c r="R100" s="233"/>
      <c r="S100" s="233"/>
      <c r="T100" s="233"/>
      <c r="U100" s="233"/>
      <c r="V100" s="233"/>
      <c r="W100" s="233"/>
      <c r="X100" s="233"/>
      <c r="Y100" s="233"/>
      <c r="Z100" s="233"/>
      <c r="AA100" s="233"/>
      <c r="AB100" s="235"/>
    </row>
    <row r="101" spans="2:28" ht="26.25" customHeight="1" x14ac:dyDescent="0.25">
      <c r="B101" s="230"/>
      <c r="C101" s="230"/>
      <c r="D101" s="230"/>
      <c r="E101" s="231"/>
      <c r="F101" s="230"/>
      <c r="G101" s="230"/>
      <c r="H101" s="230"/>
      <c r="I101" s="230"/>
      <c r="J101" s="230"/>
      <c r="K101" s="229"/>
      <c r="L101" s="229"/>
      <c r="M101" s="229"/>
      <c r="N101" s="246"/>
      <c r="O101" s="246"/>
      <c r="P101" s="246"/>
      <c r="Q101" s="229"/>
      <c r="R101" s="229"/>
      <c r="S101" s="246"/>
      <c r="T101" s="246"/>
      <c r="U101" s="246"/>
      <c r="V101" s="246"/>
      <c r="W101" s="246"/>
      <c r="X101" s="246"/>
      <c r="Y101" s="246"/>
      <c r="Z101" s="246"/>
      <c r="AA101" s="246"/>
      <c r="AB101" s="245"/>
    </row>
    <row r="102" spans="2:28" ht="26.25" customHeight="1" x14ac:dyDescent="0.25">
      <c r="B102" s="222"/>
      <c r="C102" s="222"/>
      <c r="D102" s="222"/>
      <c r="E102" s="223"/>
      <c r="F102" s="222"/>
      <c r="G102" s="222"/>
      <c r="H102" s="222"/>
      <c r="I102" s="222"/>
      <c r="J102" s="222"/>
      <c r="K102" s="221"/>
      <c r="L102" s="221"/>
      <c r="M102" s="221"/>
      <c r="N102" s="238"/>
      <c r="O102" s="238"/>
      <c r="P102" s="238"/>
      <c r="Q102" s="221"/>
      <c r="R102" s="221"/>
      <c r="S102" s="238"/>
      <c r="T102" s="238"/>
      <c r="U102" s="238"/>
      <c r="V102" s="238"/>
      <c r="W102" s="238"/>
      <c r="X102" s="238"/>
      <c r="Y102" s="238"/>
      <c r="Z102" s="238"/>
      <c r="AA102" s="238"/>
      <c r="AB102" s="237"/>
    </row>
    <row r="103" spans="2:28" ht="26.25" customHeight="1" thickBot="1" x14ac:dyDescent="0.3">
      <c r="B103" s="218"/>
      <c r="C103" s="218"/>
      <c r="D103" s="218"/>
      <c r="E103" s="219"/>
      <c r="F103" s="218"/>
      <c r="G103" s="218"/>
      <c r="H103" s="218"/>
      <c r="I103" s="218"/>
      <c r="J103" s="218"/>
      <c r="K103" s="216"/>
      <c r="L103" s="216"/>
      <c r="M103" s="216"/>
      <c r="N103" s="296"/>
      <c r="O103" s="296"/>
      <c r="P103" s="296"/>
      <c r="Q103" s="296"/>
      <c r="R103" s="296"/>
      <c r="S103" s="296"/>
      <c r="T103" s="296"/>
      <c r="U103" s="296"/>
      <c r="V103" s="296"/>
      <c r="W103" s="296"/>
      <c r="X103" s="296"/>
      <c r="Y103" s="296"/>
      <c r="Z103" s="296"/>
      <c r="AA103" s="296"/>
      <c r="AB103" s="295"/>
    </row>
    <row r="104" spans="2:28" ht="26.25" customHeight="1" x14ac:dyDescent="0.25">
      <c r="B104" s="226"/>
      <c r="C104" s="226"/>
      <c r="D104" s="226"/>
      <c r="E104" s="227"/>
      <c r="F104" s="226"/>
      <c r="G104" s="226"/>
      <c r="H104" s="226"/>
      <c r="I104" s="226"/>
      <c r="J104" s="226"/>
      <c r="K104" s="252"/>
      <c r="L104" s="225"/>
      <c r="M104" s="225"/>
      <c r="N104" s="294"/>
      <c r="O104" s="294"/>
      <c r="P104" s="294"/>
      <c r="Q104" s="225"/>
      <c r="R104" s="225"/>
      <c r="S104" s="225"/>
      <c r="T104" s="225"/>
      <c r="U104" s="225"/>
      <c r="V104" s="225"/>
      <c r="W104" s="225"/>
      <c r="X104" s="225"/>
      <c r="Y104" s="225"/>
      <c r="Z104" s="225"/>
      <c r="AA104" s="225"/>
      <c r="AB104" s="293"/>
    </row>
    <row r="105" spans="2:28" ht="26.25" customHeight="1" x14ac:dyDescent="0.25">
      <c r="B105" s="222"/>
      <c r="C105" s="222"/>
      <c r="D105" s="222"/>
      <c r="E105" s="223"/>
      <c r="F105" s="222"/>
      <c r="G105" s="222"/>
      <c r="H105" s="222"/>
      <c r="I105" s="222"/>
      <c r="J105" s="222"/>
      <c r="K105" s="251"/>
      <c r="L105" s="221"/>
      <c r="M105" s="221"/>
      <c r="N105" s="292"/>
      <c r="O105" s="292"/>
      <c r="P105" s="292"/>
      <c r="Q105" s="221"/>
      <c r="R105" s="221"/>
      <c r="S105" s="221"/>
      <c r="T105" s="221"/>
      <c r="U105" s="221"/>
      <c r="V105" s="221"/>
      <c r="W105" s="221"/>
      <c r="X105" s="221"/>
      <c r="Y105" s="221"/>
      <c r="Z105" s="221"/>
      <c r="AA105" s="221"/>
      <c r="AB105" s="291"/>
    </row>
    <row r="106" spans="2:28" ht="26.25" customHeight="1" thickBot="1" x14ac:dyDescent="0.3">
      <c r="B106" s="217"/>
      <c r="C106" s="217"/>
      <c r="D106" s="217"/>
      <c r="E106" s="234"/>
      <c r="F106" s="217"/>
      <c r="G106" s="217"/>
      <c r="H106" s="217"/>
      <c r="I106" s="217"/>
      <c r="J106" s="217"/>
      <c r="K106" s="233"/>
      <c r="L106" s="233"/>
      <c r="M106" s="233"/>
      <c r="N106" s="297"/>
      <c r="O106" s="297"/>
      <c r="P106" s="297"/>
      <c r="Q106" s="233"/>
      <c r="R106" s="233"/>
      <c r="S106" s="233"/>
      <c r="T106" s="233"/>
      <c r="U106" s="233"/>
      <c r="V106" s="233"/>
      <c r="W106" s="233"/>
      <c r="X106" s="233"/>
      <c r="Y106" s="233"/>
      <c r="Z106" s="233"/>
      <c r="AA106" s="233"/>
      <c r="AB106" s="235"/>
    </row>
    <row r="107" spans="2:28" ht="26.25" customHeight="1" x14ac:dyDescent="0.25">
      <c r="B107" s="230"/>
      <c r="C107" s="230"/>
      <c r="D107" s="230"/>
      <c r="E107" s="231"/>
      <c r="F107" s="230"/>
      <c r="G107" s="230"/>
      <c r="H107" s="230"/>
      <c r="I107" s="230"/>
      <c r="J107" s="230"/>
      <c r="K107" s="229"/>
      <c r="L107" s="229"/>
      <c r="M107" s="229"/>
      <c r="N107" s="246"/>
      <c r="O107" s="246"/>
      <c r="P107" s="246"/>
      <c r="Q107" s="246"/>
      <c r="R107" s="246"/>
      <c r="S107" s="246"/>
      <c r="T107" s="246"/>
      <c r="U107" s="246"/>
      <c r="V107" s="246"/>
      <c r="W107" s="246"/>
      <c r="X107" s="246"/>
      <c r="Y107" s="246"/>
      <c r="Z107" s="246"/>
      <c r="AA107" s="246"/>
      <c r="AB107" s="245"/>
    </row>
    <row r="108" spans="2:28" ht="26.25" customHeight="1" x14ac:dyDescent="0.25">
      <c r="B108" s="222"/>
      <c r="C108" s="222"/>
      <c r="D108" s="222"/>
      <c r="E108" s="223"/>
      <c r="F108" s="222"/>
      <c r="G108" s="222"/>
      <c r="H108" s="222"/>
      <c r="I108" s="222"/>
      <c r="J108" s="222"/>
      <c r="K108" s="221"/>
      <c r="L108" s="221"/>
      <c r="M108" s="221"/>
      <c r="N108" s="238"/>
      <c r="O108" s="238"/>
      <c r="P108" s="238"/>
      <c r="Q108" s="238"/>
      <c r="R108" s="238"/>
      <c r="S108" s="238"/>
      <c r="T108" s="238"/>
      <c r="U108" s="238"/>
      <c r="V108" s="238"/>
      <c r="W108" s="238"/>
      <c r="X108" s="238"/>
      <c r="Y108" s="238"/>
      <c r="Z108" s="238"/>
      <c r="AA108" s="238"/>
      <c r="AB108" s="237"/>
    </row>
    <row r="109" spans="2:28" ht="26.25" customHeight="1" thickBot="1" x14ac:dyDescent="0.3">
      <c r="B109" s="218"/>
      <c r="C109" s="218"/>
      <c r="D109" s="218"/>
      <c r="E109" s="219"/>
      <c r="F109" s="218"/>
      <c r="G109" s="218"/>
      <c r="H109" s="218"/>
      <c r="I109" s="218"/>
      <c r="J109" s="218"/>
      <c r="K109" s="216"/>
      <c r="L109" s="216"/>
      <c r="M109" s="216"/>
      <c r="N109" s="296"/>
      <c r="O109" s="296"/>
      <c r="P109" s="296"/>
      <c r="Q109" s="296"/>
      <c r="R109" s="296"/>
      <c r="S109" s="296"/>
      <c r="T109" s="296"/>
      <c r="U109" s="296"/>
      <c r="V109" s="296"/>
      <c r="W109" s="296"/>
      <c r="X109" s="296"/>
      <c r="Y109" s="296"/>
      <c r="Z109" s="296"/>
      <c r="AA109" s="296"/>
      <c r="AB109" s="295"/>
    </row>
    <row r="110" spans="2:28" ht="26.25" customHeight="1" x14ac:dyDescent="0.25">
      <c r="B110" s="226"/>
      <c r="C110" s="226"/>
      <c r="D110" s="226"/>
      <c r="E110" s="227"/>
      <c r="F110" s="226"/>
      <c r="G110" s="226"/>
      <c r="H110" s="226"/>
      <c r="I110" s="226"/>
      <c r="J110" s="226"/>
      <c r="K110" s="225"/>
      <c r="L110" s="225"/>
      <c r="M110" s="225"/>
      <c r="N110" s="294"/>
      <c r="O110" s="294"/>
      <c r="P110" s="294"/>
      <c r="Q110" s="294"/>
      <c r="R110" s="294"/>
      <c r="S110" s="294"/>
      <c r="T110" s="294"/>
      <c r="U110" s="294"/>
      <c r="V110" s="294"/>
      <c r="W110" s="294"/>
      <c r="X110" s="294"/>
      <c r="Y110" s="294"/>
      <c r="Z110" s="294"/>
      <c r="AA110" s="294"/>
      <c r="AB110" s="293"/>
    </row>
    <row r="111" spans="2:28" ht="26.25" customHeight="1" x14ac:dyDescent="0.25">
      <c r="B111" s="222"/>
      <c r="C111" s="222"/>
      <c r="D111" s="222"/>
      <c r="E111" s="223"/>
      <c r="F111" s="222"/>
      <c r="G111" s="222"/>
      <c r="H111" s="222"/>
      <c r="I111" s="222"/>
      <c r="J111" s="222"/>
      <c r="K111" s="221"/>
      <c r="L111" s="221"/>
      <c r="M111" s="221"/>
      <c r="N111" s="292"/>
      <c r="O111" s="292"/>
      <c r="P111" s="292"/>
      <c r="Q111" s="292"/>
      <c r="R111" s="292"/>
      <c r="S111" s="292"/>
      <c r="T111" s="292"/>
      <c r="U111" s="292"/>
      <c r="V111" s="292"/>
      <c r="W111" s="292"/>
      <c r="X111" s="292"/>
      <c r="Y111" s="292"/>
      <c r="Z111" s="292"/>
      <c r="AA111" s="292"/>
      <c r="AB111" s="291"/>
    </row>
    <row r="112" spans="2:28" ht="26.25" customHeight="1" thickBot="1" x14ac:dyDescent="0.3">
      <c r="B112" s="217"/>
      <c r="C112" s="217"/>
      <c r="D112" s="217"/>
      <c r="E112" s="234"/>
      <c r="F112" s="217"/>
      <c r="G112" s="217"/>
      <c r="H112" s="217"/>
      <c r="I112" s="217"/>
      <c r="J112" s="217"/>
      <c r="K112" s="233"/>
      <c r="L112" s="233"/>
      <c r="M112" s="233"/>
      <c r="N112" s="284"/>
      <c r="O112" s="284"/>
      <c r="P112" s="284"/>
      <c r="Q112" s="233"/>
      <c r="R112" s="233"/>
      <c r="S112" s="233"/>
      <c r="T112" s="233"/>
      <c r="U112" s="233"/>
      <c r="V112" s="284"/>
      <c r="W112" s="233"/>
      <c r="X112" s="233"/>
      <c r="Y112" s="233"/>
      <c r="Z112" s="233"/>
      <c r="AA112" s="233"/>
      <c r="AB112" s="232"/>
    </row>
    <row r="113" spans="2:28" ht="26.25" customHeight="1" x14ac:dyDescent="0.25">
      <c r="B113" s="230"/>
      <c r="C113" s="230"/>
      <c r="D113" s="230"/>
      <c r="E113" s="231"/>
      <c r="F113" s="230"/>
      <c r="G113" s="230"/>
      <c r="H113" s="230"/>
      <c r="I113" s="230"/>
      <c r="J113" s="230"/>
      <c r="K113" s="229"/>
      <c r="L113" s="229"/>
      <c r="M113" s="229"/>
      <c r="N113" s="290"/>
      <c r="O113" s="290"/>
      <c r="P113" s="290"/>
      <c r="Q113" s="290"/>
      <c r="R113" s="290"/>
      <c r="S113" s="290"/>
      <c r="T113" s="290"/>
      <c r="U113" s="290"/>
      <c r="V113" s="290"/>
      <c r="W113" s="290"/>
      <c r="X113" s="290"/>
      <c r="Y113" s="290"/>
      <c r="Z113" s="290"/>
      <c r="AA113" s="290"/>
      <c r="AB113" s="289"/>
    </row>
    <row r="114" spans="2:28" ht="26.25" customHeight="1" x14ac:dyDescent="0.25">
      <c r="B114" s="222"/>
      <c r="C114" s="222"/>
      <c r="D114" s="222"/>
      <c r="E114" s="223"/>
      <c r="F114" s="222"/>
      <c r="G114" s="222"/>
      <c r="H114" s="222"/>
      <c r="I114" s="222"/>
      <c r="J114" s="222"/>
      <c r="K114" s="221"/>
      <c r="L114" s="221"/>
      <c r="M114" s="221"/>
      <c r="N114" s="239"/>
      <c r="O114" s="239"/>
      <c r="P114" s="239"/>
      <c r="Q114" s="239"/>
      <c r="R114" s="239"/>
      <c r="S114" s="239"/>
      <c r="T114" s="239"/>
      <c r="U114" s="239"/>
      <c r="V114" s="239"/>
      <c r="W114" s="239"/>
      <c r="X114" s="239"/>
      <c r="Y114" s="239"/>
      <c r="Z114" s="239"/>
      <c r="AA114" s="239"/>
      <c r="AB114" s="285"/>
    </row>
    <row r="115" spans="2:28" ht="26.25" customHeight="1" thickBot="1" x14ac:dyDescent="0.3">
      <c r="B115" s="218"/>
      <c r="C115" s="218"/>
      <c r="D115" s="218"/>
      <c r="E115" s="219"/>
      <c r="F115" s="218"/>
      <c r="G115" s="218"/>
      <c r="H115" s="218"/>
      <c r="I115" s="218"/>
      <c r="J115" s="218"/>
      <c r="K115" s="216"/>
      <c r="L115" s="216"/>
      <c r="M115" s="216"/>
      <c r="N115" s="288"/>
      <c r="O115" s="288"/>
      <c r="P115" s="288"/>
      <c r="Q115" s="288"/>
      <c r="R115" s="288"/>
      <c r="S115" s="288"/>
      <c r="T115" s="288"/>
      <c r="U115" s="288"/>
      <c r="V115" s="288"/>
      <c r="W115" s="288"/>
      <c r="X115" s="288"/>
      <c r="Y115" s="288"/>
      <c r="Z115" s="288"/>
      <c r="AA115" s="288"/>
      <c r="AB115" s="287"/>
    </row>
    <row r="116" spans="2:28" ht="26.25" customHeight="1" x14ac:dyDescent="0.25">
      <c r="B116" s="226"/>
      <c r="C116" s="226"/>
      <c r="D116" s="226"/>
      <c r="E116" s="227"/>
      <c r="F116" s="226"/>
      <c r="G116" s="226"/>
      <c r="H116" s="226"/>
      <c r="I116" s="226"/>
      <c r="J116" s="226"/>
      <c r="K116" s="225"/>
      <c r="L116" s="225"/>
      <c r="M116" s="225"/>
      <c r="N116" s="242"/>
      <c r="O116" s="242"/>
      <c r="P116" s="242"/>
      <c r="Q116" s="242"/>
      <c r="R116" s="242"/>
      <c r="S116" s="242"/>
      <c r="T116" s="242"/>
      <c r="U116" s="242"/>
      <c r="V116" s="242"/>
      <c r="W116" s="242"/>
      <c r="X116" s="242"/>
      <c r="Y116" s="242"/>
      <c r="Z116" s="242"/>
      <c r="AA116" s="242"/>
      <c r="AB116" s="286"/>
    </row>
    <row r="117" spans="2:28" ht="26.25" customHeight="1" x14ac:dyDescent="0.25">
      <c r="B117" s="222"/>
      <c r="C117" s="222"/>
      <c r="D117" s="222"/>
      <c r="E117" s="223"/>
      <c r="F117" s="222"/>
      <c r="G117" s="222"/>
      <c r="H117" s="222"/>
      <c r="I117" s="222"/>
      <c r="J117" s="222"/>
      <c r="K117" s="221"/>
      <c r="L117" s="221"/>
      <c r="M117" s="221"/>
      <c r="N117" s="239"/>
      <c r="O117" s="239"/>
      <c r="P117" s="239"/>
      <c r="Q117" s="239"/>
      <c r="R117" s="239"/>
      <c r="S117" s="239"/>
      <c r="T117" s="239"/>
      <c r="U117" s="239"/>
      <c r="V117" s="239"/>
      <c r="W117" s="239"/>
      <c r="X117" s="239"/>
      <c r="Y117" s="239"/>
      <c r="Z117" s="239"/>
      <c r="AA117" s="239"/>
      <c r="AB117" s="285"/>
    </row>
    <row r="118" spans="2:28" ht="26.25" customHeight="1" thickBot="1" x14ac:dyDescent="0.3">
      <c r="B118" s="217"/>
      <c r="C118" s="217"/>
      <c r="D118" s="217"/>
      <c r="E118" s="234"/>
      <c r="F118" s="217"/>
      <c r="G118" s="217"/>
      <c r="H118" s="217"/>
      <c r="I118" s="217"/>
      <c r="J118" s="217"/>
      <c r="K118" s="233"/>
      <c r="L118" s="233"/>
      <c r="M118" s="233"/>
      <c r="N118" s="284"/>
      <c r="O118" s="284"/>
      <c r="P118" s="284"/>
      <c r="Q118" s="233"/>
      <c r="R118" s="233"/>
      <c r="S118" s="233"/>
      <c r="T118" s="233"/>
      <c r="U118" s="233"/>
      <c r="V118" s="233"/>
      <c r="W118" s="233"/>
      <c r="X118" s="233"/>
      <c r="Y118" s="233"/>
      <c r="Z118" s="233"/>
      <c r="AA118" s="233"/>
      <c r="AB118" s="232"/>
    </row>
    <row r="119" spans="2:28" ht="26.25" customHeight="1" x14ac:dyDescent="0.25">
      <c r="B119" s="230"/>
      <c r="C119" s="230"/>
      <c r="D119" s="230"/>
      <c r="E119" s="231"/>
      <c r="F119" s="230"/>
      <c r="G119" s="230"/>
      <c r="H119" s="230"/>
      <c r="I119" s="230"/>
      <c r="J119" s="230"/>
      <c r="K119" s="281"/>
      <c r="L119" s="281"/>
      <c r="M119" s="281"/>
      <c r="N119" s="282"/>
      <c r="O119" s="282"/>
      <c r="P119" s="282"/>
      <c r="Q119" s="281"/>
      <c r="R119" s="281"/>
      <c r="S119" s="281"/>
      <c r="T119" s="282"/>
      <c r="U119" s="281"/>
      <c r="V119" s="281"/>
      <c r="W119" s="281"/>
      <c r="X119" s="281"/>
      <c r="Y119" s="281"/>
      <c r="Z119" s="281"/>
      <c r="AA119" s="281"/>
      <c r="AB119" s="280"/>
    </row>
    <row r="120" spans="2:28" ht="26.25" customHeight="1" x14ac:dyDescent="0.25">
      <c r="B120" s="222"/>
      <c r="C120" s="222"/>
      <c r="D120" s="222"/>
      <c r="E120" s="223"/>
      <c r="F120" s="222"/>
      <c r="G120" s="222"/>
      <c r="H120" s="222"/>
      <c r="I120" s="222"/>
      <c r="J120" s="222"/>
      <c r="K120" s="248"/>
      <c r="L120" s="248"/>
      <c r="M120" s="248"/>
      <c r="N120" s="274"/>
      <c r="O120" s="274"/>
      <c r="P120" s="274"/>
      <c r="Q120" s="248"/>
      <c r="R120" s="248"/>
      <c r="S120" s="248"/>
      <c r="T120" s="274"/>
      <c r="U120" s="248"/>
      <c r="V120" s="248"/>
      <c r="W120" s="248"/>
      <c r="X120" s="248"/>
      <c r="Y120" s="248"/>
      <c r="Z120" s="248"/>
      <c r="AA120" s="248"/>
      <c r="AB120" s="273"/>
    </row>
    <row r="121" spans="2:28" ht="26.25" customHeight="1" thickBot="1" x14ac:dyDescent="0.3">
      <c r="B121" s="218"/>
      <c r="C121" s="218"/>
      <c r="D121" s="218"/>
      <c r="E121" s="219"/>
      <c r="F121" s="218"/>
      <c r="G121" s="218"/>
      <c r="H121" s="218"/>
      <c r="I121" s="218"/>
      <c r="J121" s="218"/>
      <c r="K121" s="278"/>
      <c r="L121" s="278"/>
      <c r="M121" s="278"/>
      <c r="N121" s="279"/>
      <c r="O121" s="279"/>
      <c r="P121" s="279"/>
      <c r="Q121" s="278"/>
      <c r="R121" s="278"/>
      <c r="S121" s="278"/>
      <c r="T121" s="279"/>
      <c r="U121" s="278"/>
      <c r="V121" s="278"/>
      <c r="W121" s="278"/>
      <c r="X121" s="278"/>
      <c r="Y121" s="278"/>
      <c r="Z121" s="278"/>
      <c r="AA121" s="278"/>
      <c r="AB121" s="277"/>
    </row>
    <row r="122" spans="2:28" ht="26.25" customHeight="1" x14ac:dyDescent="0.25">
      <c r="B122" s="226"/>
      <c r="C122" s="226"/>
      <c r="D122" s="226"/>
      <c r="E122" s="227"/>
      <c r="F122" s="226"/>
      <c r="G122" s="226"/>
      <c r="H122" s="226"/>
      <c r="I122" s="226"/>
      <c r="J122" s="226"/>
      <c r="K122" s="249"/>
      <c r="L122" s="249"/>
      <c r="M122" s="249"/>
      <c r="N122" s="276"/>
      <c r="O122" s="276"/>
      <c r="P122" s="276"/>
      <c r="Q122" s="249"/>
      <c r="R122" s="249"/>
      <c r="S122" s="249"/>
      <c r="T122" s="276"/>
      <c r="U122" s="249"/>
      <c r="V122" s="249"/>
      <c r="W122" s="249"/>
      <c r="X122" s="249"/>
      <c r="Y122" s="249"/>
      <c r="Z122" s="249"/>
      <c r="AA122" s="249"/>
      <c r="AB122" s="275"/>
    </row>
    <row r="123" spans="2:28" ht="26.25" customHeight="1" x14ac:dyDescent="0.25">
      <c r="B123" s="222"/>
      <c r="C123" s="222"/>
      <c r="D123" s="222"/>
      <c r="E123" s="223"/>
      <c r="F123" s="222"/>
      <c r="G123" s="222"/>
      <c r="H123" s="222"/>
      <c r="I123" s="222"/>
      <c r="J123" s="222"/>
      <c r="K123" s="248"/>
      <c r="L123" s="248"/>
      <c r="M123" s="248"/>
      <c r="N123" s="274"/>
      <c r="O123" s="274"/>
      <c r="P123" s="274"/>
      <c r="Q123" s="248"/>
      <c r="R123" s="248"/>
      <c r="S123" s="248"/>
      <c r="T123" s="274"/>
      <c r="U123" s="248"/>
      <c r="V123" s="248"/>
      <c r="W123" s="248"/>
      <c r="X123" s="248"/>
      <c r="Y123" s="248"/>
      <c r="Z123" s="248"/>
      <c r="AA123" s="248"/>
      <c r="AB123" s="273"/>
    </row>
    <row r="124" spans="2:28" ht="26.25" customHeight="1" thickBot="1" x14ac:dyDescent="0.3">
      <c r="B124" s="217"/>
      <c r="C124" s="217"/>
      <c r="D124" s="217"/>
      <c r="E124" s="234"/>
      <c r="F124" s="217"/>
      <c r="G124" s="217"/>
      <c r="H124" s="217"/>
      <c r="I124" s="217"/>
      <c r="J124" s="217"/>
      <c r="K124" s="247"/>
      <c r="L124" s="247"/>
      <c r="M124" s="247"/>
      <c r="N124" s="283"/>
      <c r="O124" s="283"/>
      <c r="P124" s="283"/>
      <c r="Q124" s="247"/>
      <c r="R124" s="247"/>
      <c r="S124" s="247"/>
      <c r="T124" s="283"/>
      <c r="U124" s="247"/>
      <c r="V124" s="247"/>
      <c r="W124" s="247"/>
      <c r="X124" s="247"/>
      <c r="Y124" s="247"/>
      <c r="Z124" s="247"/>
      <c r="AA124" s="247"/>
      <c r="AB124" s="272"/>
    </row>
    <row r="125" spans="2:28" ht="26.25" customHeight="1" x14ac:dyDescent="0.25">
      <c r="B125" s="230"/>
      <c r="C125" s="230"/>
      <c r="D125" s="230"/>
      <c r="E125" s="231"/>
      <c r="F125" s="230"/>
      <c r="G125" s="230"/>
      <c r="H125" s="230"/>
      <c r="I125" s="230"/>
      <c r="J125" s="230"/>
      <c r="K125" s="281"/>
      <c r="L125" s="281"/>
      <c r="M125" s="281"/>
      <c r="N125" s="282"/>
      <c r="O125" s="282"/>
      <c r="P125" s="282"/>
      <c r="Q125" s="281"/>
      <c r="R125" s="281"/>
      <c r="S125" s="281"/>
      <c r="T125" s="282"/>
      <c r="U125" s="281"/>
      <c r="V125" s="281"/>
      <c r="W125" s="281"/>
      <c r="X125" s="281"/>
      <c r="Y125" s="281"/>
      <c r="Z125" s="281"/>
      <c r="AA125" s="281"/>
      <c r="AB125" s="280"/>
    </row>
    <row r="126" spans="2:28" ht="26.25" customHeight="1" x14ac:dyDescent="0.25">
      <c r="B126" s="222"/>
      <c r="C126" s="222"/>
      <c r="D126" s="222"/>
      <c r="E126" s="223"/>
      <c r="F126" s="222"/>
      <c r="G126" s="222"/>
      <c r="H126" s="222"/>
      <c r="I126" s="222"/>
      <c r="J126" s="222"/>
      <c r="K126" s="248"/>
      <c r="L126" s="248"/>
      <c r="M126" s="248"/>
      <c r="N126" s="274"/>
      <c r="O126" s="274"/>
      <c r="P126" s="274"/>
      <c r="Q126" s="248"/>
      <c r="R126" s="248"/>
      <c r="S126" s="248"/>
      <c r="T126" s="274"/>
      <c r="U126" s="248"/>
      <c r="V126" s="248"/>
      <c r="W126" s="248"/>
      <c r="X126" s="248"/>
      <c r="Y126" s="248"/>
      <c r="Z126" s="248"/>
      <c r="AA126" s="248"/>
      <c r="AB126" s="273"/>
    </row>
    <row r="127" spans="2:28" ht="26.25" customHeight="1" thickBot="1" x14ac:dyDescent="0.3">
      <c r="B127" s="218"/>
      <c r="C127" s="218"/>
      <c r="D127" s="218"/>
      <c r="E127" s="219"/>
      <c r="F127" s="218"/>
      <c r="G127" s="218"/>
      <c r="H127" s="218"/>
      <c r="I127" s="218"/>
      <c r="J127" s="218"/>
      <c r="K127" s="278"/>
      <c r="L127" s="278"/>
      <c r="M127" s="278"/>
      <c r="N127" s="279"/>
      <c r="O127" s="279"/>
      <c r="P127" s="279"/>
      <c r="Q127" s="278"/>
      <c r="R127" s="278"/>
      <c r="S127" s="278"/>
      <c r="T127" s="279"/>
      <c r="U127" s="278"/>
      <c r="V127" s="278"/>
      <c r="W127" s="278"/>
      <c r="X127" s="278"/>
      <c r="Y127" s="278"/>
      <c r="Z127" s="278"/>
      <c r="AA127" s="278"/>
      <c r="AB127" s="277"/>
    </row>
    <row r="128" spans="2:28" ht="26.25" customHeight="1" x14ac:dyDescent="0.25">
      <c r="B128" s="226"/>
      <c r="C128" s="226"/>
      <c r="D128" s="226"/>
      <c r="E128" s="227"/>
      <c r="F128" s="226"/>
      <c r="G128" s="226"/>
      <c r="H128" s="226"/>
      <c r="I128" s="226"/>
      <c r="J128" s="226"/>
      <c r="K128" s="249"/>
      <c r="L128" s="249"/>
      <c r="M128" s="249"/>
      <c r="N128" s="276"/>
      <c r="O128" s="276"/>
      <c r="P128" s="276"/>
      <c r="Q128" s="249"/>
      <c r="R128" s="249"/>
      <c r="S128" s="249"/>
      <c r="T128" s="276"/>
      <c r="U128" s="249"/>
      <c r="V128" s="249"/>
      <c r="W128" s="249"/>
      <c r="X128" s="249"/>
      <c r="Y128" s="249"/>
      <c r="Z128" s="249"/>
      <c r="AA128" s="249"/>
      <c r="AB128" s="275"/>
    </row>
    <row r="129" spans="2:28" ht="26.25" customHeight="1" x14ac:dyDescent="0.25">
      <c r="B129" s="222"/>
      <c r="C129" s="222"/>
      <c r="D129" s="222"/>
      <c r="E129" s="223"/>
      <c r="F129" s="222"/>
      <c r="G129" s="222"/>
      <c r="H129" s="222"/>
      <c r="I129" s="222"/>
      <c r="J129" s="222"/>
      <c r="K129" s="248"/>
      <c r="L129" s="248"/>
      <c r="M129" s="248"/>
      <c r="N129" s="274"/>
      <c r="O129" s="274"/>
      <c r="P129" s="274"/>
      <c r="Q129" s="248"/>
      <c r="R129" s="248"/>
      <c r="S129" s="248"/>
      <c r="T129" s="274"/>
      <c r="U129" s="248"/>
      <c r="V129" s="248"/>
      <c r="W129" s="248"/>
      <c r="X129" s="248"/>
      <c r="Y129" s="248"/>
      <c r="Z129" s="248"/>
      <c r="AA129" s="248"/>
      <c r="AB129" s="273"/>
    </row>
    <row r="130" spans="2:28" ht="26.25" customHeight="1" thickBot="1" x14ac:dyDescent="0.3">
      <c r="B130" s="217"/>
      <c r="C130" s="217"/>
      <c r="D130" s="217"/>
      <c r="E130" s="234"/>
      <c r="F130" s="217"/>
      <c r="G130" s="217"/>
      <c r="H130" s="217"/>
      <c r="I130" s="217"/>
      <c r="J130" s="217"/>
      <c r="K130" s="247"/>
      <c r="L130" s="247"/>
      <c r="M130" s="247"/>
      <c r="N130" s="247"/>
      <c r="O130" s="247"/>
      <c r="P130" s="247"/>
      <c r="Q130" s="247"/>
      <c r="R130" s="247"/>
      <c r="S130" s="247"/>
      <c r="T130" s="247"/>
      <c r="U130" s="247"/>
      <c r="V130" s="247"/>
      <c r="W130" s="247"/>
      <c r="X130" s="247"/>
      <c r="Y130" s="247"/>
      <c r="Z130" s="247"/>
      <c r="AA130" s="247"/>
      <c r="AB130" s="272"/>
    </row>
    <row r="131" spans="2:28" ht="26.25" customHeight="1" x14ac:dyDescent="0.25">
      <c r="B131" s="230"/>
      <c r="C131" s="230"/>
      <c r="D131" s="230"/>
      <c r="E131" s="231"/>
      <c r="F131" s="230"/>
      <c r="G131" s="230"/>
      <c r="H131" s="230"/>
      <c r="I131" s="230"/>
      <c r="J131" s="230"/>
      <c r="K131" s="268"/>
      <c r="L131" s="268"/>
      <c r="M131" s="269"/>
      <c r="N131" s="271"/>
      <c r="O131" s="271"/>
      <c r="P131" s="271"/>
      <c r="Q131" s="268"/>
      <c r="R131" s="268"/>
      <c r="S131" s="268"/>
      <c r="T131" s="268"/>
      <c r="U131" s="268"/>
      <c r="V131" s="268"/>
      <c r="W131" s="268"/>
      <c r="X131" s="268"/>
      <c r="Y131" s="268"/>
      <c r="Z131" s="268"/>
      <c r="AA131" s="268"/>
      <c r="AB131" s="267"/>
    </row>
    <row r="132" spans="2:28" ht="26.25" customHeight="1" x14ac:dyDescent="0.25">
      <c r="B132" s="222"/>
      <c r="C132" s="222"/>
      <c r="D132" s="222"/>
      <c r="E132" s="223"/>
      <c r="F132" s="222"/>
      <c r="G132" s="222"/>
      <c r="H132" s="222"/>
      <c r="I132" s="222"/>
      <c r="J132" s="222"/>
      <c r="K132" s="259"/>
      <c r="L132" s="259"/>
      <c r="M132" s="260"/>
      <c r="N132" s="270"/>
      <c r="O132" s="270"/>
      <c r="P132" s="270"/>
      <c r="Q132" s="259"/>
      <c r="R132" s="259"/>
      <c r="S132" s="259"/>
      <c r="T132" s="259"/>
      <c r="U132" s="259"/>
      <c r="V132" s="259"/>
      <c r="W132" s="259"/>
      <c r="X132" s="259"/>
      <c r="Y132" s="259"/>
      <c r="Z132" s="259"/>
      <c r="AA132" s="259"/>
      <c r="AB132" s="258"/>
    </row>
    <row r="133" spans="2:28" ht="26.25" customHeight="1" thickBot="1" x14ac:dyDescent="0.3">
      <c r="B133" s="218"/>
      <c r="C133" s="218"/>
      <c r="D133" s="218"/>
      <c r="E133" s="219"/>
      <c r="F133" s="218"/>
      <c r="G133" s="218"/>
      <c r="H133" s="218"/>
      <c r="I133" s="218"/>
      <c r="J133" s="218"/>
      <c r="K133" s="266"/>
      <c r="L133" s="265"/>
      <c r="M133" s="266"/>
      <c r="N133" s="216"/>
      <c r="O133" s="216"/>
      <c r="P133" s="216"/>
      <c r="Q133" s="265"/>
      <c r="R133" s="265"/>
      <c r="S133" s="265"/>
      <c r="T133" s="265"/>
      <c r="U133" s="265"/>
      <c r="V133" s="265"/>
      <c r="W133" s="266"/>
      <c r="X133" s="265"/>
      <c r="Y133" s="265"/>
      <c r="Z133" s="265"/>
      <c r="AA133" s="265"/>
      <c r="AB133" s="264"/>
    </row>
    <row r="134" spans="2:28" ht="26.25" customHeight="1" x14ac:dyDescent="0.25">
      <c r="B134" s="226"/>
      <c r="C134" s="226"/>
      <c r="D134" s="226"/>
      <c r="E134" s="227"/>
      <c r="F134" s="226"/>
      <c r="G134" s="226"/>
      <c r="H134" s="226"/>
      <c r="I134" s="226"/>
      <c r="J134" s="226"/>
      <c r="K134" s="263"/>
      <c r="L134" s="262"/>
      <c r="M134" s="263"/>
      <c r="N134" s="225"/>
      <c r="O134" s="225"/>
      <c r="P134" s="225"/>
      <c r="Q134" s="262"/>
      <c r="R134" s="262"/>
      <c r="S134" s="262"/>
      <c r="T134" s="262"/>
      <c r="U134" s="262"/>
      <c r="V134" s="262"/>
      <c r="W134" s="263"/>
      <c r="X134" s="262"/>
      <c r="Y134" s="262"/>
      <c r="Z134" s="262"/>
      <c r="AA134" s="262"/>
      <c r="AB134" s="261"/>
    </row>
    <row r="135" spans="2:28" ht="26.25" customHeight="1" x14ac:dyDescent="0.25">
      <c r="B135" s="222"/>
      <c r="C135" s="222"/>
      <c r="D135" s="222"/>
      <c r="E135" s="223"/>
      <c r="F135" s="222"/>
      <c r="G135" s="222"/>
      <c r="H135" s="222"/>
      <c r="I135" s="222"/>
      <c r="J135" s="222"/>
      <c r="K135" s="260"/>
      <c r="L135" s="259"/>
      <c r="M135" s="260"/>
      <c r="N135" s="221"/>
      <c r="O135" s="221"/>
      <c r="P135" s="221"/>
      <c r="Q135" s="259"/>
      <c r="R135" s="259"/>
      <c r="S135" s="259"/>
      <c r="T135" s="259"/>
      <c r="U135" s="259"/>
      <c r="V135" s="259"/>
      <c r="W135" s="260"/>
      <c r="X135" s="259"/>
      <c r="Y135" s="259"/>
      <c r="Z135" s="259"/>
      <c r="AA135" s="259"/>
      <c r="AB135" s="258"/>
    </row>
    <row r="136" spans="2:28" ht="26.25" customHeight="1" thickBot="1" x14ac:dyDescent="0.3">
      <c r="B136" s="217"/>
      <c r="C136" s="217"/>
      <c r="D136" s="217"/>
      <c r="E136" s="234"/>
      <c r="F136" s="217"/>
      <c r="G136" s="217"/>
      <c r="H136" s="217"/>
      <c r="I136" s="217"/>
      <c r="J136" s="217"/>
      <c r="K136" s="257"/>
      <c r="L136" s="256"/>
      <c r="M136" s="257"/>
      <c r="N136" s="233"/>
      <c r="O136" s="233"/>
      <c r="P136" s="233"/>
      <c r="Q136" s="256"/>
      <c r="R136" s="256"/>
      <c r="S136" s="256"/>
      <c r="T136" s="256"/>
      <c r="U136" s="256"/>
      <c r="V136" s="256"/>
      <c r="W136" s="257"/>
      <c r="X136" s="256"/>
      <c r="Y136" s="256"/>
      <c r="Z136" s="256"/>
      <c r="AA136" s="256"/>
      <c r="AB136" s="255"/>
    </row>
    <row r="137" spans="2:28" ht="26.25" customHeight="1" x14ac:dyDescent="0.25">
      <c r="B137" s="230"/>
      <c r="C137" s="230"/>
      <c r="D137" s="230"/>
      <c r="E137" s="231"/>
      <c r="F137" s="230"/>
      <c r="G137" s="230"/>
      <c r="H137" s="230"/>
      <c r="I137" s="230"/>
      <c r="J137" s="230"/>
      <c r="K137" s="269"/>
      <c r="L137" s="268"/>
      <c r="M137" s="269"/>
      <c r="N137" s="229"/>
      <c r="O137" s="229"/>
      <c r="P137" s="229"/>
      <c r="Q137" s="268"/>
      <c r="R137" s="268"/>
      <c r="S137" s="268"/>
      <c r="T137" s="268"/>
      <c r="U137" s="268"/>
      <c r="V137" s="268"/>
      <c r="W137" s="269"/>
      <c r="X137" s="268"/>
      <c r="Y137" s="268"/>
      <c r="Z137" s="268"/>
      <c r="AA137" s="268"/>
      <c r="AB137" s="267"/>
    </row>
    <row r="138" spans="2:28" ht="26.25" customHeight="1" x14ac:dyDescent="0.25">
      <c r="B138" s="222"/>
      <c r="C138" s="222"/>
      <c r="D138" s="222"/>
      <c r="E138" s="223"/>
      <c r="F138" s="222"/>
      <c r="G138" s="222"/>
      <c r="H138" s="222"/>
      <c r="I138" s="222"/>
      <c r="J138" s="222"/>
      <c r="K138" s="260"/>
      <c r="L138" s="259"/>
      <c r="M138" s="260"/>
      <c r="N138" s="221"/>
      <c r="O138" s="221"/>
      <c r="P138" s="221"/>
      <c r="Q138" s="259"/>
      <c r="R138" s="259"/>
      <c r="S138" s="259"/>
      <c r="T138" s="259"/>
      <c r="U138" s="259"/>
      <c r="V138" s="259"/>
      <c r="W138" s="260"/>
      <c r="X138" s="259"/>
      <c r="Y138" s="259"/>
      <c r="Z138" s="259"/>
      <c r="AA138" s="259"/>
      <c r="AB138" s="258"/>
    </row>
    <row r="139" spans="2:28" ht="26.25" customHeight="1" thickBot="1" x14ac:dyDescent="0.3">
      <c r="B139" s="218"/>
      <c r="C139" s="218"/>
      <c r="D139" s="218"/>
      <c r="E139" s="219"/>
      <c r="F139" s="218"/>
      <c r="G139" s="218"/>
      <c r="H139" s="218"/>
      <c r="I139" s="218"/>
      <c r="J139" s="218"/>
      <c r="K139" s="266"/>
      <c r="L139" s="265"/>
      <c r="M139" s="266"/>
      <c r="N139" s="216"/>
      <c r="O139" s="216"/>
      <c r="P139" s="216"/>
      <c r="Q139" s="265"/>
      <c r="R139" s="265"/>
      <c r="S139" s="265"/>
      <c r="T139" s="265"/>
      <c r="U139" s="265"/>
      <c r="V139" s="265"/>
      <c r="W139" s="266"/>
      <c r="X139" s="265"/>
      <c r="Y139" s="265"/>
      <c r="Z139" s="265"/>
      <c r="AA139" s="265"/>
      <c r="AB139" s="264"/>
    </row>
    <row r="140" spans="2:28" ht="26.25" customHeight="1" x14ac:dyDescent="0.25">
      <c r="B140" s="226"/>
      <c r="C140" s="226"/>
      <c r="D140" s="226"/>
      <c r="E140" s="227"/>
      <c r="F140" s="226"/>
      <c r="G140" s="226"/>
      <c r="H140" s="226"/>
      <c r="I140" s="226"/>
      <c r="J140" s="226"/>
      <c r="K140" s="263"/>
      <c r="L140" s="262"/>
      <c r="M140" s="263"/>
      <c r="N140" s="225"/>
      <c r="O140" s="225"/>
      <c r="P140" s="225"/>
      <c r="Q140" s="262"/>
      <c r="R140" s="262"/>
      <c r="S140" s="262"/>
      <c r="T140" s="262"/>
      <c r="U140" s="262"/>
      <c r="V140" s="262"/>
      <c r="W140" s="263"/>
      <c r="X140" s="262"/>
      <c r="Y140" s="262"/>
      <c r="Z140" s="262"/>
      <c r="AA140" s="262"/>
      <c r="AB140" s="261"/>
    </row>
    <row r="141" spans="2:28" ht="26.25" customHeight="1" x14ac:dyDescent="0.25">
      <c r="B141" s="222"/>
      <c r="C141" s="222"/>
      <c r="D141" s="222"/>
      <c r="E141" s="223"/>
      <c r="F141" s="222"/>
      <c r="G141" s="222"/>
      <c r="H141" s="222"/>
      <c r="I141" s="222"/>
      <c r="J141" s="222"/>
      <c r="K141" s="260"/>
      <c r="L141" s="259"/>
      <c r="M141" s="260"/>
      <c r="N141" s="221"/>
      <c r="O141" s="221"/>
      <c r="P141" s="221"/>
      <c r="Q141" s="259"/>
      <c r="R141" s="259"/>
      <c r="S141" s="259"/>
      <c r="T141" s="259"/>
      <c r="U141" s="259"/>
      <c r="V141" s="259"/>
      <c r="W141" s="260"/>
      <c r="X141" s="259"/>
      <c r="Y141" s="259"/>
      <c r="Z141" s="259"/>
      <c r="AA141" s="259"/>
      <c r="AB141" s="258"/>
    </row>
    <row r="142" spans="2:28" ht="26.25" customHeight="1" thickBot="1" x14ac:dyDescent="0.3">
      <c r="B142" s="217"/>
      <c r="C142" s="217"/>
      <c r="D142" s="217"/>
      <c r="E142" s="234"/>
      <c r="F142" s="217"/>
      <c r="G142" s="217"/>
      <c r="H142" s="217"/>
      <c r="I142" s="217"/>
      <c r="J142" s="217"/>
      <c r="K142" s="257"/>
      <c r="L142" s="256"/>
      <c r="M142" s="257"/>
      <c r="N142" s="233"/>
      <c r="O142" s="233"/>
      <c r="P142" s="233"/>
      <c r="Q142" s="256"/>
      <c r="R142" s="256"/>
      <c r="S142" s="256"/>
      <c r="T142" s="256"/>
      <c r="U142" s="256"/>
      <c r="V142" s="256"/>
      <c r="W142" s="257"/>
      <c r="X142" s="256"/>
      <c r="Y142" s="256"/>
      <c r="Z142" s="256"/>
      <c r="AA142" s="256"/>
      <c r="AB142" s="255"/>
    </row>
    <row r="143" spans="2:28" ht="26.25" customHeight="1" x14ac:dyDescent="0.25">
      <c r="B143" s="230"/>
      <c r="C143" s="230"/>
      <c r="D143" s="230"/>
      <c r="E143" s="231"/>
      <c r="F143" s="230"/>
      <c r="G143" s="230"/>
      <c r="H143" s="230"/>
      <c r="I143" s="230"/>
      <c r="J143" s="230"/>
      <c r="K143" s="269"/>
      <c r="L143" s="268"/>
      <c r="M143" s="269"/>
      <c r="N143" s="229"/>
      <c r="O143" s="229"/>
      <c r="P143" s="229"/>
      <c r="Q143" s="268"/>
      <c r="R143" s="268"/>
      <c r="S143" s="268"/>
      <c r="T143" s="268"/>
      <c r="U143" s="268"/>
      <c r="V143" s="268"/>
      <c r="W143" s="269"/>
      <c r="X143" s="268"/>
      <c r="Y143" s="268"/>
      <c r="Z143" s="268"/>
      <c r="AA143" s="268"/>
      <c r="AB143" s="267"/>
    </row>
    <row r="144" spans="2:28" ht="26.25" customHeight="1" x14ac:dyDescent="0.25">
      <c r="B144" s="222"/>
      <c r="C144" s="222"/>
      <c r="D144" s="222"/>
      <c r="E144" s="223"/>
      <c r="F144" s="222"/>
      <c r="G144" s="222"/>
      <c r="H144" s="222"/>
      <c r="I144" s="222"/>
      <c r="J144" s="222"/>
      <c r="K144" s="260"/>
      <c r="L144" s="259"/>
      <c r="M144" s="260"/>
      <c r="N144" s="221"/>
      <c r="O144" s="221"/>
      <c r="P144" s="221"/>
      <c r="Q144" s="259"/>
      <c r="R144" s="259"/>
      <c r="S144" s="259"/>
      <c r="T144" s="259"/>
      <c r="U144" s="259"/>
      <c r="V144" s="259"/>
      <c r="W144" s="260"/>
      <c r="X144" s="259"/>
      <c r="Y144" s="259"/>
      <c r="Z144" s="259"/>
      <c r="AA144" s="259"/>
      <c r="AB144" s="258"/>
    </row>
    <row r="145" spans="2:28" ht="26.25" customHeight="1" thickBot="1" x14ac:dyDescent="0.3">
      <c r="B145" s="218"/>
      <c r="C145" s="218"/>
      <c r="D145" s="218"/>
      <c r="E145" s="219"/>
      <c r="F145" s="218"/>
      <c r="G145" s="218"/>
      <c r="H145" s="218"/>
      <c r="I145" s="218"/>
      <c r="J145" s="218"/>
      <c r="K145" s="266"/>
      <c r="L145" s="265"/>
      <c r="M145" s="266"/>
      <c r="N145" s="216"/>
      <c r="O145" s="216"/>
      <c r="P145" s="216"/>
      <c r="Q145" s="265"/>
      <c r="R145" s="265"/>
      <c r="S145" s="265"/>
      <c r="T145" s="265"/>
      <c r="U145" s="265"/>
      <c r="V145" s="265"/>
      <c r="W145" s="266"/>
      <c r="X145" s="265"/>
      <c r="Y145" s="265"/>
      <c r="Z145" s="265"/>
      <c r="AA145" s="265"/>
      <c r="AB145" s="264"/>
    </row>
    <row r="146" spans="2:28" ht="26.25" customHeight="1" x14ac:dyDescent="0.25">
      <c r="B146" s="226"/>
      <c r="C146" s="226"/>
      <c r="D146" s="226"/>
      <c r="E146" s="227"/>
      <c r="F146" s="226"/>
      <c r="G146" s="226"/>
      <c r="H146" s="226"/>
      <c r="I146" s="226"/>
      <c r="J146" s="226"/>
      <c r="K146" s="263"/>
      <c r="L146" s="262"/>
      <c r="M146" s="263"/>
      <c r="N146" s="225"/>
      <c r="O146" s="225"/>
      <c r="P146" s="225"/>
      <c r="Q146" s="262"/>
      <c r="R146" s="262"/>
      <c r="S146" s="262"/>
      <c r="T146" s="262"/>
      <c r="U146" s="262"/>
      <c r="V146" s="262"/>
      <c r="W146" s="263"/>
      <c r="X146" s="262"/>
      <c r="Y146" s="262"/>
      <c r="Z146" s="262"/>
      <c r="AA146" s="262"/>
      <c r="AB146" s="261"/>
    </row>
    <row r="147" spans="2:28" ht="26.25" customHeight="1" x14ac:dyDescent="0.25">
      <c r="B147" s="222"/>
      <c r="C147" s="222"/>
      <c r="D147" s="222"/>
      <c r="E147" s="223"/>
      <c r="F147" s="222"/>
      <c r="G147" s="222"/>
      <c r="H147" s="222"/>
      <c r="I147" s="222"/>
      <c r="J147" s="222"/>
      <c r="K147" s="260"/>
      <c r="L147" s="259"/>
      <c r="M147" s="260"/>
      <c r="N147" s="221"/>
      <c r="O147" s="221"/>
      <c r="P147" s="221"/>
      <c r="Q147" s="259"/>
      <c r="R147" s="259"/>
      <c r="S147" s="259"/>
      <c r="T147" s="259"/>
      <c r="U147" s="259"/>
      <c r="V147" s="259"/>
      <c r="W147" s="260"/>
      <c r="X147" s="259"/>
      <c r="Y147" s="259"/>
      <c r="Z147" s="259"/>
      <c r="AA147" s="259"/>
      <c r="AB147" s="258"/>
    </row>
    <row r="148" spans="2:28" ht="26.25" customHeight="1" thickBot="1" x14ac:dyDescent="0.3">
      <c r="B148" s="217"/>
      <c r="C148" s="217"/>
      <c r="D148" s="217"/>
      <c r="E148" s="234"/>
      <c r="F148" s="217"/>
      <c r="G148" s="217"/>
      <c r="H148" s="217"/>
      <c r="I148" s="217"/>
      <c r="J148" s="217"/>
      <c r="K148" s="257"/>
      <c r="L148" s="256"/>
      <c r="M148" s="257"/>
      <c r="N148" s="233"/>
      <c r="O148" s="233"/>
      <c r="P148" s="233"/>
      <c r="Q148" s="256"/>
      <c r="R148" s="256"/>
      <c r="S148" s="256"/>
      <c r="T148" s="256"/>
      <c r="U148" s="256"/>
      <c r="V148" s="256"/>
      <c r="W148" s="257"/>
      <c r="X148" s="256"/>
      <c r="Y148" s="256"/>
      <c r="Z148" s="256"/>
      <c r="AA148" s="256"/>
      <c r="AB148" s="255"/>
    </row>
    <row r="149" spans="2:28" ht="26.25" customHeight="1" x14ac:dyDescent="0.25">
      <c r="B149" s="230"/>
      <c r="C149" s="230"/>
      <c r="D149" s="230"/>
      <c r="E149" s="231"/>
      <c r="F149" s="230"/>
      <c r="G149" s="230"/>
      <c r="H149" s="230"/>
      <c r="I149" s="230"/>
      <c r="J149" s="230"/>
      <c r="K149" s="229"/>
      <c r="L149" s="229"/>
      <c r="M149" s="229"/>
      <c r="N149" s="229"/>
      <c r="O149" s="229"/>
      <c r="P149" s="229"/>
      <c r="Q149" s="229"/>
      <c r="R149" s="229"/>
      <c r="S149" s="229"/>
      <c r="T149" s="229"/>
      <c r="U149" s="229"/>
      <c r="V149" s="229"/>
      <c r="W149" s="229"/>
      <c r="X149" s="229"/>
      <c r="Y149" s="229"/>
      <c r="Z149" s="229"/>
      <c r="AA149" s="229"/>
      <c r="AB149" s="228"/>
    </row>
    <row r="150" spans="2:28" ht="26.25" customHeight="1" x14ac:dyDescent="0.25">
      <c r="B150" s="222"/>
      <c r="C150" s="222"/>
      <c r="D150" s="222"/>
      <c r="E150" s="223"/>
      <c r="F150" s="222"/>
      <c r="G150" s="222"/>
      <c r="H150" s="222"/>
      <c r="I150" s="222"/>
      <c r="J150" s="222"/>
      <c r="K150" s="221"/>
      <c r="L150" s="221"/>
      <c r="M150" s="221"/>
      <c r="N150" s="221"/>
      <c r="O150" s="221"/>
      <c r="P150" s="221"/>
      <c r="Q150" s="221"/>
      <c r="R150" s="221"/>
      <c r="S150" s="221"/>
      <c r="T150" s="221"/>
      <c r="U150" s="221"/>
      <c r="V150" s="221"/>
      <c r="W150" s="221"/>
      <c r="X150" s="221"/>
      <c r="Y150" s="221"/>
      <c r="Z150" s="221"/>
      <c r="AA150" s="221"/>
      <c r="AB150" s="220"/>
    </row>
    <row r="151" spans="2:28" ht="26.25" customHeight="1" thickBot="1" x14ac:dyDescent="0.3">
      <c r="B151" s="218"/>
      <c r="C151" s="218"/>
      <c r="D151" s="218"/>
      <c r="E151" s="219"/>
      <c r="F151" s="218"/>
      <c r="G151" s="218"/>
      <c r="H151" s="218"/>
      <c r="I151" s="218"/>
      <c r="J151" s="218"/>
      <c r="K151" s="216"/>
      <c r="L151" s="216"/>
      <c r="M151" s="216"/>
      <c r="N151" s="216"/>
      <c r="O151" s="216"/>
      <c r="P151" s="216"/>
      <c r="Q151" s="216"/>
      <c r="R151" s="216"/>
      <c r="S151" s="216"/>
      <c r="T151" s="216"/>
      <c r="U151" s="216"/>
      <c r="V151" s="216"/>
      <c r="W151" s="216"/>
      <c r="X151" s="216"/>
      <c r="Y151" s="216"/>
      <c r="Z151" s="216"/>
      <c r="AA151" s="216"/>
      <c r="AB151" s="215"/>
    </row>
    <row r="152" spans="2:28" ht="26.25" customHeight="1" x14ac:dyDescent="0.25">
      <c r="B152" s="226"/>
      <c r="C152" s="226"/>
      <c r="D152" s="226"/>
      <c r="E152" s="227"/>
      <c r="F152" s="226"/>
      <c r="G152" s="226"/>
      <c r="H152" s="226"/>
      <c r="I152" s="226"/>
      <c r="J152" s="226"/>
      <c r="K152" s="225"/>
      <c r="L152" s="225"/>
      <c r="M152" s="225"/>
      <c r="N152" s="225"/>
      <c r="O152" s="225"/>
      <c r="P152" s="225"/>
      <c r="Q152" s="225"/>
      <c r="R152" s="225"/>
      <c r="S152" s="225"/>
      <c r="T152" s="225"/>
      <c r="U152" s="225"/>
      <c r="V152" s="225"/>
      <c r="W152" s="225"/>
      <c r="X152" s="225"/>
      <c r="Y152" s="225"/>
      <c r="Z152" s="225"/>
      <c r="AA152" s="225"/>
      <c r="AB152" s="224"/>
    </row>
    <row r="153" spans="2:28" ht="26.25" customHeight="1" x14ac:dyDescent="0.25">
      <c r="B153" s="222"/>
      <c r="C153" s="222"/>
      <c r="D153" s="222"/>
      <c r="E153" s="223"/>
      <c r="F153" s="222"/>
      <c r="G153" s="222"/>
      <c r="H153" s="222"/>
      <c r="I153" s="222"/>
      <c r="J153" s="222"/>
      <c r="K153" s="221"/>
      <c r="L153" s="221"/>
      <c r="M153" s="221"/>
      <c r="N153" s="221"/>
      <c r="O153" s="221"/>
      <c r="P153" s="221"/>
      <c r="Q153" s="221"/>
      <c r="R153" s="221"/>
      <c r="S153" s="221"/>
      <c r="T153" s="221"/>
      <c r="U153" s="221"/>
      <c r="V153" s="221"/>
      <c r="W153" s="221"/>
      <c r="X153" s="221"/>
      <c r="Y153" s="221"/>
      <c r="Z153" s="221"/>
      <c r="AA153" s="221"/>
      <c r="AB153" s="220"/>
    </row>
    <row r="154" spans="2:28" ht="26.25" customHeight="1" thickBot="1" x14ac:dyDescent="0.3">
      <c r="B154" s="217"/>
      <c r="C154" s="217"/>
      <c r="D154" s="217"/>
      <c r="E154" s="234"/>
      <c r="F154" s="217"/>
      <c r="G154" s="217"/>
      <c r="H154" s="217"/>
      <c r="I154" s="217"/>
      <c r="J154" s="217"/>
      <c r="K154" s="233"/>
      <c r="L154" s="233"/>
      <c r="M154" s="233"/>
      <c r="N154" s="233"/>
      <c r="O154" s="233"/>
      <c r="P154" s="233"/>
      <c r="Q154" s="233"/>
      <c r="R154" s="233"/>
      <c r="S154" s="233"/>
      <c r="T154" s="233"/>
      <c r="U154" s="233"/>
      <c r="V154" s="233"/>
      <c r="W154" s="233"/>
      <c r="X154" s="233"/>
      <c r="Y154" s="233"/>
      <c r="Z154" s="233"/>
      <c r="AA154" s="233"/>
      <c r="AB154" s="232"/>
    </row>
    <row r="155" spans="2:28" ht="26.25" customHeight="1" x14ac:dyDescent="0.25">
      <c r="B155" s="230"/>
      <c r="C155" s="230"/>
      <c r="D155" s="230"/>
      <c r="E155" s="231"/>
      <c r="F155" s="230"/>
      <c r="G155" s="230"/>
      <c r="H155" s="230"/>
      <c r="I155" s="230"/>
      <c r="J155" s="230"/>
      <c r="K155" s="229"/>
      <c r="L155" s="229"/>
      <c r="M155" s="229"/>
      <c r="N155" s="229"/>
      <c r="O155" s="229"/>
      <c r="P155" s="229"/>
      <c r="Q155" s="229"/>
      <c r="R155" s="229"/>
      <c r="S155" s="229"/>
      <c r="T155" s="229"/>
      <c r="U155" s="229"/>
      <c r="V155" s="229"/>
      <c r="W155" s="229"/>
      <c r="X155" s="229"/>
      <c r="Y155" s="229"/>
      <c r="Z155" s="229"/>
      <c r="AA155" s="229"/>
      <c r="AB155" s="228"/>
    </row>
    <row r="156" spans="2:28" ht="26.25" customHeight="1" x14ac:dyDescent="0.25">
      <c r="B156" s="222"/>
      <c r="C156" s="222"/>
      <c r="D156" s="222"/>
      <c r="E156" s="223"/>
      <c r="F156" s="222"/>
      <c r="G156" s="222"/>
      <c r="H156" s="222"/>
      <c r="I156" s="222"/>
      <c r="J156" s="222"/>
      <c r="K156" s="221"/>
      <c r="L156" s="221"/>
      <c r="M156" s="221"/>
      <c r="N156" s="221"/>
      <c r="O156" s="221"/>
      <c r="P156" s="221"/>
      <c r="Q156" s="221"/>
      <c r="R156" s="221"/>
      <c r="S156" s="221"/>
      <c r="T156" s="221"/>
      <c r="U156" s="221"/>
      <c r="V156" s="221"/>
      <c r="W156" s="221"/>
      <c r="X156" s="221"/>
      <c r="Y156" s="221"/>
      <c r="Z156" s="221"/>
      <c r="AA156" s="221"/>
      <c r="AB156" s="220"/>
    </row>
    <row r="157" spans="2:28" ht="26.25" customHeight="1" thickBot="1" x14ac:dyDescent="0.3">
      <c r="B157" s="218"/>
      <c r="C157" s="218"/>
      <c r="D157" s="218"/>
      <c r="E157" s="219"/>
      <c r="F157" s="218"/>
      <c r="G157" s="218"/>
      <c r="H157" s="218"/>
      <c r="I157" s="218"/>
      <c r="J157" s="218"/>
      <c r="K157" s="216"/>
      <c r="L157" s="216"/>
      <c r="M157" s="216"/>
      <c r="N157" s="216"/>
      <c r="O157" s="216"/>
      <c r="P157" s="216"/>
      <c r="Q157" s="216"/>
      <c r="R157" s="216"/>
      <c r="S157" s="216"/>
      <c r="T157" s="216"/>
      <c r="U157" s="216"/>
      <c r="V157" s="216"/>
      <c r="W157" s="216"/>
      <c r="X157" s="216"/>
      <c r="Y157" s="216"/>
      <c r="Z157" s="216"/>
      <c r="AA157" s="216"/>
      <c r="AB157" s="215"/>
    </row>
    <row r="158" spans="2:28" ht="26.25" customHeight="1" x14ac:dyDescent="0.25">
      <c r="B158" s="226"/>
      <c r="C158" s="226"/>
      <c r="D158" s="226"/>
      <c r="E158" s="227"/>
      <c r="F158" s="226"/>
      <c r="G158" s="226"/>
      <c r="H158" s="226"/>
      <c r="I158" s="226"/>
      <c r="J158" s="226"/>
      <c r="K158" s="225"/>
      <c r="L158" s="225"/>
      <c r="M158" s="225"/>
      <c r="N158" s="225"/>
      <c r="O158" s="225"/>
      <c r="P158" s="225"/>
      <c r="Q158" s="225"/>
      <c r="R158" s="225"/>
      <c r="S158" s="225"/>
      <c r="T158" s="225"/>
      <c r="U158" s="225"/>
      <c r="V158" s="225"/>
      <c r="W158" s="225"/>
      <c r="X158" s="225"/>
      <c r="Y158" s="225"/>
      <c r="Z158" s="225"/>
      <c r="AA158" s="225"/>
      <c r="AB158" s="224"/>
    </row>
    <row r="159" spans="2:28" ht="26.25" customHeight="1" x14ac:dyDescent="0.25">
      <c r="B159" s="222"/>
      <c r="C159" s="222"/>
      <c r="D159" s="222"/>
      <c r="E159" s="223"/>
      <c r="F159" s="222"/>
      <c r="G159" s="222"/>
      <c r="H159" s="222"/>
      <c r="I159" s="222"/>
      <c r="J159" s="222"/>
      <c r="K159" s="221"/>
      <c r="L159" s="221"/>
      <c r="M159" s="221"/>
      <c r="N159" s="221"/>
      <c r="O159" s="221"/>
      <c r="P159" s="221"/>
      <c r="Q159" s="221"/>
      <c r="R159" s="221"/>
      <c r="S159" s="221"/>
      <c r="T159" s="221"/>
      <c r="U159" s="221"/>
      <c r="V159" s="221"/>
      <c r="W159" s="221"/>
      <c r="X159" s="221"/>
      <c r="Y159" s="221"/>
      <c r="Z159" s="221"/>
      <c r="AA159" s="221"/>
      <c r="AB159" s="220"/>
    </row>
    <row r="160" spans="2:28" ht="26.25" customHeight="1" thickBot="1" x14ac:dyDescent="0.3">
      <c r="B160" s="217"/>
      <c r="C160" s="217"/>
      <c r="D160" s="217"/>
      <c r="E160" s="234"/>
      <c r="F160" s="217"/>
      <c r="G160" s="217"/>
      <c r="H160" s="217"/>
      <c r="I160" s="217"/>
      <c r="J160" s="217"/>
      <c r="K160" s="233"/>
      <c r="L160" s="233"/>
      <c r="M160" s="233"/>
      <c r="N160" s="233"/>
      <c r="O160" s="233"/>
      <c r="P160" s="233"/>
      <c r="Q160" s="233"/>
      <c r="R160" s="233"/>
      <c r="S160" s="233"/>
      <c r="T160" s="233"/>
      <c r="U160" s="233"/>
      <c r="V160" s="233"/>
      <c r="W160" s="233"/>
      <c r="X160" s="233"/>
      <c r="Y160" s="233"/>
      <c r="Z160" s="233"/>
      <c r="AA160" s="233"/>
      <c r="AB160" s="232"/>
    </row>
    <row r="161" spans="2:28" ht="26.25" customHeight="1" x14ac:dyDescent="0.25">
      <c r="B161" s="230"/>
      <c r="C161" s="230"/>
      <c r="D161" s="230"/>
      <c r="E161" s="231"/>
      <c r="F161" s="230"/>
      <c r="G161" s="230"/>
      <c r="H161" s="230"/>
      <c r="I161" s="230"/>
      <c r="J161" s="230"/>
      <c r="K161" s="229"/>
      <c r="L161" s="229"/>
      <c r="M161" s="229"/>
      <c r="N161" s="229"/>
      <c r="O161" s="229"/>
      <c r="P161" s="229"/>
      <c r="Q161" s="229"/>
      <c r="R161" s="229"/>
      <c r="S161" s="229"/>
      <c r="T161" s="229"/>
      <c r="U161" s="229"/>
      <c r="V161" s="229"/>
      <c r="W161" s="229"/>
      <c r="X161" s="229"/>
      <c r="Y161" s="229"/>
      <c r="Z161" s="229"/>
      <c r="AA161" s="229"/>
      <c r="AB161" s="228"/>
    </row>
    <row r="162" spans="2:28" ht="26.25" customHeight="1" x14ac:dyDescent="0.25">
      <c r="B162" s="222"/>
      <c r="C162" s="222"/>
      <c r="D162" s="222"/>
      <c r="E162" s="223"/>
      <c r="F162" s="222"/>
      <c r="G162" s="222"/>
      <c r="H162" s="222"/>
      <c r="I162" s="222"/>
      <c r="J162" s="222"/>
      <c r="K162" s="221"/>
      <c r="L162" s="221"/>
      <c r="M162" s="221"/>
      <c r="N162" s="221"/>
      <c r="O162" s="221"/>
      <c r="P162" s="221"/>
      <c r="Q162" s="221"/>
      <c r="R162" s="221"/>
      <c r="S162" s="221"/>
      <c r="T162" s="221"/>
      <c r="U162" s="221"/>
      <c r="V162" s="221"/>
      <c r="W162" s="221"/>
      <c r="X162" s="221"/>
      <c r="Y162" s="221"/>
      <c r="Z162" s="221"/>
      <c r="AA162" s="221"/>
      <c r="AB162" s="220"/>
    </row>
    <row r="163" spans="2:28" ht="26.25" customHeight="1" thickBot="1" x14ac:dyDescent="0.3">
      <c r="B163" s="218"/>
      <c r="C163" s="218"/>
      <c r="D163" s="218"/>
      <c r="E163" s="219"/>
      <c r="F163" s="218"/>
      <c r="G163" s="218"/>
      <c r="H163" s="218"/>
      <c r="I163" s="218"/>
      <c r="J163" s="218"/>
      <c r="K163" s="216"/>
      <c r="L163" s="216"/>
      <c r="M163" s="216"/>
      <c r="N163" s="216"/>
      <c r="O163" s="216"/>
      <c r="P163" s="216"/>
      <c r="Q163" s="216"/>
      <c r="R163" s="216"/>
      <c r="S163" s="216"/>
      <c r="T163" s="216"/>
      <c r="U163" s="216"/>
      <c r="V163" s="216"/>
      <c r="W163" s="216"/>
      <c r="X163" s="216"/>
      <c r="Y163" s="216"/>
      <c r="Z163" s="216"/>
      <c r="AA163" s="216"/>
      <c r="AB163" s="215"/>
    </row>
    <row r="164" spans="2:28" ht="26.25" customHeight="1" x14ac:dyDescent="0.25">
      <c r="B164" s="226"/>
      <c r="C164" s="226"/>
      <c r="D164" s="226"/>
      <c r="E164" s="227"/>
      <c r="F164" s="226"/>
      <c r="G164" s="226"/>
      <c r="H164" s="226"/>
      <c r="I164" s="226"/>
      <c r="J164" s="226"/>
      <c r="K164" s="225"/>
      <c r="L164" s="252"/>
      <c r="M164" s="225"/>
      <c r="N164" s="225"/>
      <c r="O164" s="225"/>
      <c r="P164" s="225"/>
      <c r="Q164" s="225"/>
      <c r="R164" s="225"/>
      <c r="S164" s="225"/>
      <c r="T164" s="225"/>
      <c r="U164" s="225"/>
      <c r="V164" s="225"/>
      <c r="W164" s="225"/>
      <c r="X164" s="225"/>
      <c r="Y164" s="225"/>
      <c r="Z164" s="225"/>
      <c r="AA164" s="225"/>
      <c r="AB164" s="224"/>
    </row>
    <row r="165" spans="2:28" ht="26.25" customHeight="1" x14ac:dyDescent="0.25">
      <c r="B165" s="222"/>
      <c r="C165" s="222"/>
      <c r="D165" s="222"/>
      <c r="E165" s="223"/>
      <c r="F165" s="222"/>
      <c r="G165" s="222"/>
      <c r="H165" s="222"/>
      <c r="I165" s="222"/>
      <c r="J165" s="222"/>
      <c r="K165" s="221"/>
      <c r="L165" s="251"/>
      <c r="M165" s="221"/>
      <c r="N165" s="221"/>
      <c r="O165" s="221"/>
      <c r="P165" s="221"/>
      <c r="Q165" s="221"/>
      <c r="R165" s="221"/>
      <c r="S165" s="221"/>
      <c r="T165" s="221"/>
      <c r="U165" s="221"/>
      <c r="V165" s="221"/>
      <c r="W165" s="221"/>
      <c r="X165" s="221"/>
      <c r="Y165" s="221"/>
      <c r="Z165" s="221"/>
      <c r="AA165" s="221"/>
      <c r="AB165" s="220"/>
    </row>
    <row r="166" spans="2:28" ht="26.25" customHeight="1" thickBot="1" x14ac:dyDescent="0.3">
      <c r="B166" s="217"/>
      <c r="C166" s="217"/>
      <c r="D166" s="217"/>
      <c r="E166" s="234"/>
      <c r="F166" s="217"/>
      <c r="G166" s="217"/>
      <c r="H166" s="217"/>
      <c r="I166" s="217"/>
      <c r="J166" s="217"/>
      <c r="K166" s="233"/>
      <c r="L166" s="250"/>
      <c r="M166" s="233"/>
      <c r="N166" s="233"/>
      <c r="O166" s="233"/>
      <c r="P166" s="233"/>
      <c r="Q166" s="233"/>
      <c r="R166" s="233"/>
      <c r="S166" s="233"/>
      <c r="T166" s="233"/>
      <c r="U166" s="233"/>
      <c r="V166" s="233"/>
      <c r="W166" s="233"/>
      <c r="X166" s="233"/>
      <c r="Y166" s="233"/>
      <c r="Z166" s="233"/>
      <c r="AA166" s="233"/>
      <c r="AB166" s="232"/>
    </row>
    <row r="167" spans="2:28" ht="26.25" customHeight="1" x14ac:dyDescent="0.25">
      <c r="B167" s="230"/>
      <c r="C167" s="230"/>
      <c r="D167" s="230"/>
      <c r="E167" s="231"/>
      <c r="F167" s="230"/>
      <c r="G167" s="230"/>
      <c r="H167" s="230"/>
      <c r="I167" s="230"/>
      <c r="J167" s="230"/>
      <c r="K167" s="229"/>
      <c r="L167" s="254"/>
      <c r="M167" s="229"/>
      <c r="N167" s="229"/>
      <c r="O167" s="229"/>
      <c r="P167" s="229"/>
      <c r="Q167" s="229"/>
      <c r="R167" s="229"/>
      <c r="S167" s="229"/>
      <c r="T167" s="229"/>
      <c r="U167" s="229"/>
      <c r="V167" s="229"/>
      <c r="W167" s="229"/>
      <c r="X167" s="229"/>
      <c r="Y167" s="229"/>
      <c r="Z167" s="229"/>
      <c r="AA167" s="229"/>
      <c r="AB167" s="228"/>
    </row>
    <row r="168" spans="2:28" ht="26.25" customHeight="1" x14ac:dyDescent="0.25">
      <c r="B168" s="222"/>
      <c r="C168" s="222"/>
      <c r="D168" s="222"/>
      <c r="E168" s="223"/>
      <c r="F168" s="222"/>
      <c r="G168" s="222"/>
      <c r="H168" s="222"/>
      <c r="I168" s="222"/>
      <c r="J168" s="222"/>
      <c r="K168" s="221"/>
      <c r="L168" s="251"/>
      <c r="M168" s="221"/>
      <c r="N168" s="221"/>
      <c r="O168" s="221"/>
      <c r="P168" s="221"/>
      <c r="Q168" s="221"/>
      <c r="R168" s="221"/>
      <c r="S168" s="221"/>
      <c r="T168" s="221"/>
      <c r="U168" s="221"/>
      <c r="V168" s="221"/>
      <c r="W168" s="221"/>
      <c r="X168" s="221"/>
      <c r="Y168" s="221"/>
      <c r="Z168" s="221"/>
      <c r="AA168" s="221"/>
      <c r="AB168" s="220"/>
    </row>
    <row r="169" spans="2:28" ht="26.25" customHeight="1" thickBot="1" x14ac:dyDescent="0.3">
      <c r="B169" s="218"/>
      <c r="C169" s="218"/>
      <c r="D169" s="218"/>
      <c r="E169" s="219"/>
      <c r="F169" s="218"/>
      <c r="G169" s="218"/>
      <c r="H169" s="218"/>
      <c r="I169" s="218"/>
      <c r="J169" s="218"/>
      <c r="K169" s="216"/>
      <c r="L169" s="253"/>
      <c r="M169" s="216"/>
      <c r="N169" s="216"/>
      <c r="O169" s="216"/>
      <c r="P169" s="216"/>
      <c r="Q169" s="216"/>
      <c r="R169" s="216"/>
      <c r="S169" s="216"/>
      <c r="T169" s="216"/>
      <c r="U169" s="216"/>
      <c r="V169" s="216"/>
      <c r="W169" s="216"/>
      <c r="X169" s="216"/>
      <c r="Y169" s="216"/>
      <c r="Z169" s="216"/>
      <c r="AA169" s="216"/>
      <c r="AB169" s="215"/>
    </row>
    <row r="170" spans="2:28" ht="26.25" customHeight="1" x14ac:dyDescent="0.25">
      <c r="B170" s="226"/>
      <c r="C170" s="226"/>
      <c r="D170" s="226"/>
      <c r="E170" s="227"/>
      <c r="F170" s="226"/>
      <c r="G170" s="226"/>
      <c r="H170" s="226"/>
      <c r="I170" s="226"/>
      <c r="J170" s="226"/>
      <c r="K170" s="225"/>
      <c r="L170" s="252"/>
      <c r="M170" s="225"/>
      <c r="N170" s="225"/>
      <c r="O170" s="225"/>
      <c r="P170" s="225"/>
      <c r="Q170" s="225"/>
      <c r="R170" s="225"/>
      <c r="S170" s="225"/>
      <c r="T170" s="225"/>
      <c r="U170" s="225"/>
      <c r="V170" s="225"/>
      <c r="W170" s="225"/>
      <c r="X170" s="225"/>
      <c r="Y170" s="225"/>
      <c r="Z170" s="225"/>
      <c r="AA170" s="225"/>
      <c r="AB170" s="224"/>
    </row>
    <row r="171" spans="2:28" ht="26.25" customHeight="1" x14ac:dyDescent="0.25">
      <c r="B171" s="222"/>
      <c r="C171" s="222"/>
      <c r="D171" s="222"/>
      <c r="E171" s="223"/>
      <c r="F171" s="222"/>
      <c r="G171" s="222"/>
      <c r="H171" s="222"/>
      <c r="I171" s="222"/>
      <c r="J171" s="222"/>
      <c r="K171" s="221"/>
      <c r="L171" s="251"/>
      <c r="M171" s="221"/>
      <c r="N171" s="221"/>
      <c r="O171" s="221"/>
      <c r="P171" s="221"/>
      <c r="Q171" s="221"/>
      <c r="R171" s="221"/>
      <c r="S171" s="221"/>
      <c r="T171" s="221"/>
      <c r="U171" s="221"/>
      <c r="V171" s="221"/>
      <c r="W171" s="221"/>
      <c r="X171" s="221"/>
      <c r="Y171" s="221"/>
      <c r="Z171" s="221"/>
      <c r="AA171" s="221"/>
      <c r="AB171" s="220"/>
    </row>
    <row r="172" spans="2:28" ht="26.25" customHeight="1" thickBot="1" x14ac:dyDescent="0.3">
      <c r="B172" s="217"/>
      <c r="C172" s="217"/>
      <c r="D172" s="217"/>
      <c r="E172" s="234"/>
      <c r="F172" s="217"/>
      <c r="G172" s="217"/>
      <c r="H172" s="217"/>
      <c r="I172" s="217"/>
      <c r="J172" s="217"/>
      <c r="K172" s="233"/>
      <c r="L172" s="250"/>
      <c r="M172" s="233"/>
      <c r="N172" s="233"/>
      <c r="O172" s="233"/>
      <c r="P172" s="233"/>
      <c r="Q172" s="233"/>
      <c r="R172" s="233"/>
      <c r="S172" s="233"/>
      <c r="T172" s="233"/>
      <c r="U172" s="233"/>
      <c r="V172" s="233"/>
      <c r="W172" s="233"/>
      <c r="X172" s="233"/>
      <c r="Y172" s="233"/>
      <c r="Z172" s="233"/>
      <c r="AA172" s="233"/>
      <c r="AB172" s="232"/>
    </row>
    <row r="173" spans="2:28" ht="26.25" customHeight="1" x14ac:dyDescent="0.25">
      <c r="B173" s="230"/>
      <c r="C173" s="230"/>
      <c r="D173" s="230"/>
      <c r="E173" s="231"/>
      <c r="F173" s="230"/>
      <c r="G173" s="230"/>
      <c r="H173" s="230"/>
      <c r="I173" s="230"/>
      <c r="J173" s="230"/>
      <c r="K173" s="229"/>
      <c r="L173" s="229"/>
      <c r="M173" s="229"/>
      <c r="N173" s="229"/>
      <c r="O173" s="229"/>
      <c r="P173" s="229"/>
      <c r="Q173" s="229"/>
      <c r="R173" s="229"/>
      <c r="S173" s="229"/>
      <c r="T173" s="229"/>
      <c r="U173" s="229"/>
      <c r="V173" s="229"/>
      <c r="W173" s="229"/>
      <c r="X173" s="229"/>
      <c r="Y173" s="229"/>
      <c r="Z173" s="229"/>
      <c r="AA173" s="229"/>
      <c r="AB173" s="228"/>
    </row>
    <row r="174" spans="2:28" ht="26.25" customHeight="1" x14ac:dyDescent="0.25">
      <c r="B174" s="222"/>
      <c r="C174" s="222"/>
      <c r="D174" s="222"/>
      <c r="E174" s="223"/>
      <c r="F174" s="222"/>
      <c r="G174" s="222"/>
      <c r="H174" s="222"/>
      <c r="I174" s="222"/>
      <c r="J174" s="222"/>
      <c r="K174" s="221"/>
      <c r="L174" s="221"/>
      <c r="M174" s="221"/>
      <c r="N174" s="221"/>
      <c r="O174" s="221"/>
      <c r="P174" s="221"/>
      <c r="Q174" s="221"/>
      <c r="R174" s="221"/>
      <c r="S174" s="221"/>
      <c r="T174" s="221"/>
      <c r="U174" s="221"/>
      <c r="V174" s="221"/>
      <c r="W174" s="221"/>
      <c r="X174" s="221"/>
      <c r="Y174" s="221"/>
      <c r="Z174" s="221"/>
      <c r="AA174" s="221"/>
      <c r="AB174" s="220"/>
    </row>
    <row r="175" spans="2:28" ht="26.25" customHeight="1" thickBot="1" x14ac:dyDescent="0.3">
      <c r="B175" s="218"/>
      <c r="C175" s="218"/>
      <c r="D175" s="218"/>
      <c r="E175" s="219"/>
      <c r="F175" s="218"/>
      <c r="G175" s="218"/>
      <c r="H175" s="218"/>
      <c r="I175" s="218"/>
      <c r="J175" s="218"/>
      <c r="K175" s="216"/>
      <c r="L175" s="216"/>
      <c r="M175" s="216"/>
      <c r="N175" s="216"/>
      <c r="O175" s="216"/>
      <c r="P175" s="216"/>
      <c r="Q175" s="216"/>
      <c r="R175" s="216"/>
      <c r="S175" s="216"/>
      <c r="T175" s="216"/>
      <c r="U175" s="216"/>
      <c r="V175" s="216"/>
      <c r="W175" s="216"/>
      <c r="X175" s="216"/>
      <c r="Y175" s="216"/>
      <c r="Z175" s="216"/>
      <c r="AA175" s="216"/>
      <c r="AB175" s="215"/>
    </row>
    <row r="176" spans="2:28" ht="26.25" customHeight="1" x14ac:dyDescent="0.25">
      <c r="B176" s="226"/>
      <c r="C176" s="226"/>
      <c r="D176" s="226"/>
      <c r="E176" s="227"/>
      <c r="F176" s="226"/>
      <c r="G176" s="226"/>
      <c r="H176" s="226"/>
      <c r="I176" s="226"/>
      <c r="J176" s="226"/>
      <c r="K176" s="249"/>
      <c r="L176" s="249"/>
      <c r="M176" s="225"/>
      <c r="N176" s="225"/>
      <c r="O176" s="225"/>
      <c r="P176" s="225"/>
      <c r="Q176" s="225"/>
      <c r="R176" s="225"/>
      <c r="S176" s="225"/>
      <c r="T176" s="225"/>
      <c r="U176" s="225"/>
      <c r="V176" s="225"/>
      <c r="W176" s="225"/>
      <c r="X176" s="225"/>
      <c r="Y176" s="225"/>
      <c r="Z176" s="225"/>
      <c r="AA176" s="225"/>
      <c r="AB176" s="224"/>
    </row>
    <row r="177" spans="2:28" ht="26.25" customHeight="1" x14ac:dyDescent="0.25">
      <c r="B177" s="222"/>
      <c r="C177" s="222"/>
      <c r="D177" s="222"/>
      <c r="E177" s="223"/>
      <c r="F177" s="222"/>
      <c r="G177" s="222"/>
      <c r="H177" s="222"/>
      <c r="I177" s="222"/>
      <c r="J177" s="222"/>
      <c r="K177" s="248"/>
      <c r="L177" s="248"/>
      <c r="M177" s="221"/>
      <c r="N177" s="221"/>
      <c r="O177" s="221"/>
      <c r="P177" s="221"/>
      <c r="Q177" s="221"/>
      <c r="R177" s="221"/>
      <c r="S177" s="221"/>
      <c r="T177" s="221"/>
      <c r="U177" s="221"/>
      <c r="V177" s="221"/>
      <c r="W177" s="221"/>
      <c r="X177" s="221"/>
      <c r="Y177" s="221"/>
      <c r="Z177" s="221"/>
      <c r="AA177" s="221"/>
      <c r="AB177" s="220"/>
    </row>
    <row r="178" spans="2:28" ht="26.25" customHeight="1" thickBot="1" x14ac:dyDescent="0.3">
      <c r="B178" s="217"/>
      <c r="C178" s="217"/>
      <c r="D178" s="217"/>
      <c r="E178" s="234"/>
      <c r="F178" s="217"/>
      <c r="G178" s="217"/>
      <c r="H178" s="217"/>
      <c r="I178" s="217"/>
      <c r="J178" s="217"/>
      <c r="K178" s="247"/>
      <c r="L178" s="247"/>
      <c r="M178" s="233"/>
      <c r="N178" s="236"/>
      <c r="O178" s="236"/>
      <c r="P178" s="236"/>
      <c r="Q178" s="233"/>
      <c r="R178" s="233"/>
      <c r="S178" s="233"/>
      <c r="T178" s="233"/>
      <c r="U178" s="233"/>
      <c r="V178" s="233"/>
      <c r="W178" s="233"/>
      <c r="X178" s="233"/>
      <c r="Y178" s="236"/>
      <c r="Z178" s="233"/>
      <c r="AA178" s="233"/>
      <c r="AB178" s="235"/>
    </row>
    <row r="179" spans="2:28" ht="26.25" customHeight="1" x14ac:dyDescent="0.25">
      <c r="B179" s="230"/>
      <c r="C179" s="230"/>
      <c r="D179" s="230"/>
      <c r="E179" s="231"/>
      <c r="F179" s="230"/>
      <c r="G179" s="230"/>
      <c r="H179" s="230"/>
      <c r="I179" s="230"/>
      <c r="J179" s="230"/>
      <c r="K179" s="229"/>
      <c r="L179" s="229"/>
      <c r="M179" s="229"/>
      <c r="N179" s="229"/>
      <c r="O179" s="229"/>
      <c r="P179" s="229"/>
      <c r="Q179" s="229"/>
      <c r="R179" s="229"/>
      <c r="S179" s="229"/>
      <c r="T179" s="229"/>
      <c r="U179" s="229"/>
      <c r="V179" s="229"/>
      <c r="W179" s="229"/>
      <c r="X179" s="229"/>
      <c r="Y179" s="229"/>
      <c r="Z179" s="229"/>
      <c r="AA179" s="229"/>
      <c r="AB179" s="228"/>
    </row>
    <row r="180" spans="2:28" ht="26.25" customHeight="1" x14ac:dyDescent="0.25">
      <c r="B180" s="222"/>
      <c r="C180" s="222"/>
      <c r="D180" s="222"/>
      <c r="E180" s="223"/>
      <c r="F180" s="222"/>
      <c r="G180" s="222"/>
      <c r="H180" s="222"/>
      <c r="I180" s="222"/>
      <c r="J180" s="222"/>
      <c r="K180" s="221"/>
      <c r="L180" s="221"/>
      <c r="M180" s="221"/>
      <c r="N180" s="221"/>
      <c r="O180" s="221"/>
      <c r="P180" s="221"/>
      <c r="Q180" s="221"/>
      <c r="R180" s="221"/>
      <c r="S180" s="221"/>
      <c r="T180" s="221"/>
      <c r="U180" s="221"/>
      <c r="V180" s="221"/>
      <c r="W180" s="221"/>
      <c r="X180" s="221"/>
      <c r="Y180" s="221"/>
      <c r="Z180" s="221"/>
      <c r="AA180" s="221"/>
      <c r="AB180" s="220"/>
    </row>
    <row r="181" spans="2:28" ht="26.25" customHeight="1" thickBot="1" x14ac:dyDescent="0.3">
      <c r="B181" s="218"/>
      <c r="C181" s="218"/>
      <c r="D181" s="218"/>
      <c r="E181" s="219"/>
      <c r="F181" s="218"/>
      <c r="G181" s="218"/>
      <c r="H181" s="218"/>
      <c r="I181" s="218"/>
      <c r="J181" s="218"/>
      <c r="K181" s="216"/>
      <c r="L181" s="216"/>
      <c r="M181" s="216"/>
      <c r="N181" s="216"/>
      <c r="O181" s="216"/>
      <c r="P181" s="216"/>
      <c r="Q181" s="216"/>
      <c r="R181" s="216"/>
      <c r="S181" s="216"/>
      <c r="T181" s="216"/>
      <c r="U181" s="216"/>
      <c r="V181" s="216"/>
      <c r="W181" s="216"/>
      <c r="X181" s="216"/>
      <c r="Y181" s="216"/>
      <c r="Z181" s="216"/>
      <c r="AA181" s="216"/>
      <c r="AB181" s="215"/>
    </row>
    <row r="182" spans="2:28" ht="26.25" customHeight="1" x14ac:dyDescent="0.25">
      <c r="B182" s="226"/>
      <c r="C182" s="226"/>
      <c r="D182" s="226"/>
      <c r="E182" s="227"/>
      <c r="F182" s="226"/>
      <c r="G182" s="226"/>
      <c r="H182" s="226"/>
      <c r="I182" s="226"/>
      <c r="J182" s="226"/>
      <c r="K182" s="225"/>
      <c r="L182" s="225"/>
      <c r="M182" s="225"/>
      <c r="N182" s="225"/>
      <c r="O182" s="225"/>
      <c r="P182" s="225"/>
      <c r="Q182" s="225"/>
      <c r="R182" s="225"/>
      <c r="S182" s="225"/>
      <c r="T182" s="225"/>
      <c r="U182" s="225"/>
      <c r="V182" s="225"/>
      <c r="W182" s="225"/>
      <c r="X182" s="225"/>
      <c r="Y182" s="225"/>
      <c r="Z182" s="225"/>
      <c r="AA182" s="225"/>
      <c r="AB182" s="224"/>
    </row>
    <row r="183" spans="2:28" ht="26.25" customHeight="1" x14ac:dyDescent="0.25">
      <c r="B183" s="222"/>
      <c r="C183" s="222"/>
      <c r="D183" s="222"/>
      <c r="E183" s="223"/>
      <c r="F183" s="222"/>
      <c r="G183" s="222"/>
      <c r="H183" s="222"/>
      <c r="I183" s="222"/>
      <c r="J183" s="222"/>
      <c r="K183" s="221"/>
      <c r="L183" s="221"/>
      <c r="M183" s="221"/>
      <c r="N183" s="221"/>
      <c r="O183" s="221"/>
      <c r="P183" s="221"/>
      <c r="Q183" s="221"/>
      <c r="R183" s="221"/>
      <c r="S183" s="221"/>
      <c r="T183" s="221"/>
      <c r="U183" s="221"/>
      <c r="V183" s="221"/>
      <c r="W183" s="221"/>
      <c r="X183" s="221"/>
      <c r="Y183" s="221"/>
      <c r="Z183" s="221"/>
      <c r="AA183" s="221"/>
      <c r="AB183" s="220"/>
    </row>
    <row r="184" spans="2:28" ht="26.25" customHeight="1" thickBot="1" x14ac:dyDescent="0.3">
      <c r="B184" s="217"/>
      <c r="C184" s="217"/>
      <c r="D184" s="217"/>
      <c r="E184" s="234"/>
      <c r="F184" s="217"/>
      <c r="G184" s="217"/>
      <c r="H184" s="217"/>
      <c r="I184" s="217"/>
      <c r="J184" s="217"/>
      <c r="K184" s="233"/>
      <c r="L184" s="233"/>
      <c r="M184" s="233"/>
      <c r="N184" s="233"/>
      <c r="O184" s="233"/>
      <c r="P184" s="233"/>
      <c r="Q184" s="233"/>
      <c r="R184" s="233"/>
      <c r="S184" s="233"/>
      <c r="T184" s="233"/>
      <c r="U184" s="233"/>
      <c r="V184" s="233"/>
      <c r="W184" s="233"/>
      <c r="X184" s="233"/>
      <c r="Y184" s="233"/>
      <c r="Z184" s="233"/>
      <c r="AA184" s="233"/>
      <c r="AB184" s="232"/>
    </row>
    <row r="185" spans="2:28" ht="26.25" customHeight="1" x14ac:dyDescent="0.25">
      <c r="B185" s="230"/>
      <c r="C185" s="230"/>
      <c r="D185" s="230"/>
      <c r="E185" s="231"/>
      <c r="F185" s="230"/>
      <c r="G185" s="230"/>
      <c r="H185" s="230"/>
      <c r="I185" s="230"/>
      <c r="J185" s="230"/>
      <c r="K185" s="229"/>
      <c r="L185" s="229"/>
      <c r="M185" s="229"/>
      <c r="N185" s="229"/>
      <c r="O185" s="229"/>
      <c r="P185" s="229"/>
      <c r="Q185" s="229"/>
      <c r="R185" s="229"/>
      <c r="S185" s="229"/>
      <c r="T185" s="229"/>
      <c r="U185" s="229"/>
      <c r="V185" s="229"/>
      <c r="W185" s="229"/>
      <c r="X185" s="229"/>
      <c r="Y185" s="229"/>
      <c r="Z185" s="229"/>
      <c r="AA185" s="229"/>
      <c r="AB185" s="228"/>
    </row>
    <row r="186" spans="2:28" ht="26.25" customHeight="1" x14ac:dyDescent="0.25">
      <c r="B186" s="222"/>
      <c r="C186" s="222"/>
      <c r="D186" s="222"/>
      <c r="E186" s="223"/>
      <c r="F186" s="222"/>
      <c r="G186" s="222"/>
      <c r="H186" s="222"/>
      <c r="I186" s="222"/>
      <c r="J186" s="222"/>
      <c r="K186" s="221"/>
      <c r="L186" s="221"/>
      <c r="M186" s="221"/>
      <c r="N186" s="221"/>
      <c r="O186" s="221"/>
      <c r="P186" s="221"/>
      <c r="Q186" s="221"/>
      <c r="R186" s="221"/>
      <c r="S186" s="221"/>
      <c r="T186" s="221"/>
      <c r="U186" s="221"/>
      <c r="V186" s="221"/>
      <c r="W186" s="221"/>
      <c r="X186" s="221"/>
      <c r="Y186" s="221"/>
      <c r="Z186" s="221"/>
      <c r="AA186" s="221"/>
      <c r="AB186" s="220"/>
    </row>
    <row r="187" spans="2:28" ht="26.25" customHeight="1" thickBot="1" x14ac:dyDescent="0.3">
      <c r="B187" s="218"/>
      <c r="C187" s="218"/>
      <c r="D187" s="218"/>
      <c r="E187" s="219"/>
      <c r="F187" s="218"/>
      <c r="G187" s="218"/>
      <c r="H187" s="218"/>
      <c r="I187" s="218"/>
      <c r="J187" s="218"/>
      <c r="K187" s="216"/>
      <c r="L187" s="216"/>
      <c r="M187" s="216"/>
      <c r="N187" s="216"/>
      <c r="O187" s="216"/>
      <c r="P187" s="216"/>
      <c r="Q187" s="216"/>
      <c r="R187" s="216"/>
      <c r="S187" s="216"/>
      <c r="T187" s="216"/>
      <c r="U187" s="216"/>
      <c r="V187" s="216"/>
      <c r="W187" s="216"/>
      <c r="X187" s="216"/>
      <c r="Y187" s="216"/>
      <c r="Z187" s="216"/>
      <c r="AA187" s="216"/>
      <c r="AB187" s="215"/>
    </row>
    <row r="188" spans="2:28" ht="26.25" customHeight="1" x14ac:dyDescent="0.25">
      <c r="B188" s="226"/>
      <c r="C188" s="226"/>
      <c r="D188" s="226"/>
      <c r="E188" s="227"/>
      <c r="F188" s="226"/>
      <c r="G188" s="226"/>
      <c r="H188" s="226"/>
      <c r="I188" s="226"/>
      <c r="J188" s="226"/>
      <c r="K188" s="225"/>
      <c r="L188" s="225"/>
      <c r="M188" s="225"/>
      <c r="N188" s="225"/>
      <c r="O188" s="225"/>
      <c r="P188" s="225"/>
      <c r="Q188" s="225"/>
      <c r="R188" s="225"/>
      <c r="S188" s="225"/>
      <c r="T188" s="225"/>
      <c r="U188" s="225"/>
      <c r="V188" s="225"/>
      <c r="W188" s="225"/>
      <c r="X188" s="225"/>
      <c r="Y188" s="225"/>
      <c r="Z188" s="225"/>
      <c r="AA188" s="225"/>
      <c r="AB188" s="224"/>
    </row>
    <row r="189" spans="2:28" ht="26.25" customHeight="1" x14ac:dyDescent="0.25">
      <c r="B189" s="222"/>
      <c r="C189" s="222"/>
      <c r="D189" s="222"/>
      <c r="E189" s="223"/>
      <c r="F189" s="222"/>
      <c r="G189" s="222"/>
      <c r="H189" s="222"/>
      <c r="I189" s="222"/>
      <c r="J189" s="222"/>
      <c r="K189" s="221"/>
      <c r="L189" s="221"/>
      <c r="M189" s="221"/>
      <c r="N189" s="221"/>
      <c r="O189" s="221"/>
      <c r="P189" s="221"/>
      <c r="Q189" s="221"/>
      <c r="R189" s="221"/>
      <c r="S189" s="221"/>
      <c r="T189" s="221"/>
      <c r="U189" s="221"/>
      <c r="V189" s="221"/>
      <c r="W189" s="221"/>
      <c r="X189" s="221"/>
      <c r="Y189" s="221"/>
      <c r="Z189" s="221"/>
      <c r="AA189" s="221"/>
      <c r="AB189" s="220"/>
    </row>
    <row r="190" spans="2:28" ht="26.25" customHeight="1" thickBot="1" x14ac:dyDescent="0.3">
      <c r="B190" s="217"/>
      <c r="C190" s="217"/>
      <c r="D190" s="217"/>
      <c r="E190" s="234"/>
      <c r="F190" s="217"/>
      <c r="G190" s="217"/>
      <c r="H190" s="217"/>
      <c r="I190" s="217"/>
      <c r="J190" s="217"/>
      <c r="K190" s="233"/>
      <c r="L190" s="233"/>
      <c r="M190" s="233"/>
      <c r="N190" s="233"/>
      <c r="O190" s="233"/>
      <c r="P190" s="233"/>
      <c r="Q190" s="233"/>
      <c r="R190" s="233"/>
      <c r="S190" s="233"/>
      <c r="T190" s="233"/>
      <c r="U190" s="233"/>
      <c r="V190" s="233"/>
      <c r="W190" s="233"/>
      <c r="X190" s="233"/>
      <c r="Y190" s="233"/>
      <c r="Z190" s="233"/>
      <c r="AA190" s="233"/>
      <c r="AB190" s="232"/>
    </row>
    <row r="191" spans="2:28" ht="26.25" customHeight="1" x14ac:dyDescent="0.25">
      <c r="B191" s="230"/>
      <c r="C191" s="230"/>
      <c r="D191" s="230"/>
      <c r="E191" s="231"/>
      <c r="F191" s="230"/>
      <c r="G191" s="230"/>
      <c r="H191" s="230"/>
      <c r="I191" s="230"/>
      <c r="J191" s="230"/>
      <c r="K191" s="229"/>
      <c r="L191" s="229"/>
      <c r="M191" s="229"/>
      <c r="N191" s="229"/>
      <c r="O191" s="229"/>
      <c r="P191" s="229"/>
      <c r="Q191" s="229"/>
      <c r="R191" s="229"/>
      <c r="S191" s="229"/>
      <c r="T191" s="229"/>
      <c r="U191" s="229"/>
      <c r="V191" s="229"/>
      <c r="W191" s="229"/>
      <c r="X191" s="229"/>
      <c r="Y191" s="229"/>
      <c r="Z191" s="229"/>
      <c r="AA191" s="229"/>
      <c r="AB191" s="228"/>
    </row>
    <row r="192" spans="2:28" ht="26.25" customHeight="1" x14ac:dyDescent="0.25">
      <c r="B192" s="222"/>
      <c r="C192" s="222"/>
      <c r="D192" s="222"/>
      <c r="E192" s="223"/>
      <c r="F192" s="222"/>
      <c r="G192" s="222"/>
      <c r="H192" s="222"/>
      <c r="I192" s="222"/>
      <c r="J192" s="222"/>
      <c r="K192" s="221"/>
      <c r="L192" s="221"/>
      <c r="M192" s="221"/>
      <c r="N192" s="221"/>
      <c r="O192" s="221"/>
      <c r="P192" s="221"/>
      <c r="Q192" s="221"/>
      <c r="R192" s="221"/>
      <c r="S192" s="221"/>
      <c r="T192" s="221"/>
      <c r="U192" s="221"/>
      <c r="V192" s="221"/>
      <c r="W192" s="221"/>
      <c r="X192" s="221"/>
      <c r="Y192" s="221"/>
      <c r="Z192" s="221"/>
      <c r="AA192" s="221"/>
      <c r="AB192" s="220"/>
    </row>
    <row r="193" spans="2:28" ht="26.25" customHeight="1" thickBot="1" x14ac:dyDescent="0.3">
      <c r="B193" s="218"/>
      <c r="C193" s="218"/>
      <c r="D193" s="218"/>
      <c r="E193" s="219"/>
      <c r="F193" s="218"/>
      <c r="G193" s="218"/>
      <c r="H193" s="218"/>
      <c r="I193" s="218"/>
      <c r="J193" s="218"/>
      <c r="K193" s="216"/>
      <c r="L193" s="216"/>
      <c r="M193" s="216"/>
      <c r="N193" s="216"/>
      <c r="O193" s="216"/>
      <c r="P193" s="216"/>
      <c r="Q193" s="216"/>
      <c r="R193" s="216"/>
      <c r="S193" s="216"/>
      <c r="T193" s="216"/>
      <c r="U193" s="216"/>
      <c r="V193" s="216"/>
      <c r="W193" s="216"/>
      <c r="X193" s="216"/>
      <c r="Y193" s="216"/>
      <c r="Z193" s="216"/>
      <c r="AA193" s="216"/>
      <c r="AB193" s="215"/>
    </row>
    <row r="194" spans="2:28" ht="26.25" customHeight="1" x14ac:dyDescent="0.25">
      <c r="B194" s="226"/>
      <c r="C194" s="226"/>
      <c r="D194" s="226"/>
      <c r="E194" s="227"/>
      <c r="F194" s="226"/>
      <c r="G194" s="226"/>
      <c r="H194" s="226"/>
      <c r="I194" s="226"/>
      <c r="J194" s="226"/>
      <c r="K194" s="225"/>
      <c r="L194" s="225"/>
      <c r="M194" s="225"/>
      <c r="N194" s="225"/>
      <c r="O194" s="225"/>
      <c r="P194" s="225"/>
      <c r="Q194" s="225"/>
      <c r="R194" s="225"/>
      <c r="S194" s="225"/>
      <c r="T194" s="225"/>
      <c r="U194" s="225"/>
      <c r="V194" s="225"/>
      <c r="W194" s="225"/>
      <c r="X194" s="225"/>
      <c r="Y194" s="225"/>
      <c r="Z194" s="225"/>
      <c r="AA194" s="225"/>
      <c r="AB194" s="224"/>
    </row>
    <row r="195" spans="2:28" ht="26.25" customHeight="1" x14ac:dyDescent="0.25">
      <c r="B195" s="222"/>
      <c r="C195" s="222"/>
      <c r="D195" s="222"/>
      <c r="E195" s="223"/>
      <c r="F195" s="222"/>
      <c r="G195" s="222"/>
      <c r="H195" s="222"/>
      <c r="I195" s="222"/>
      <c r="J195" s="222"/>
      <c r="K195" s="221"/>
      <c r="L195" s="221"/>
      <c r="M195" s="221"/>
      <c r="N195" s="221"/>
      <c r="O195" s="221"/>
      <c r="P195" s="221"/>
      <c r="Q195" s="221"/>
      <c r="R195" s="221"/>
      <c r="S195" s="221"/>
      <c r="T195" s="221"/>
      <c r="U195" s="221"/>
      <c r="V195" s="221"/>
      <c r="W195" s="221"/>
      <c r="X195" s="221"/>
      <c r="Y195" s="221"/>
      <c r="Z195" s="221"/>
      <c r="AA195" s="221"/>
      <c r="AB195" s="220"/>
    </row>
    <row r="196" spans="2:28" ht="26.25" customHeight="1" thickBot="1" x14ac:dyDescent="0.3">
      <c r="B196" s="217"/>
      <c r="C196" s="217"/>
      <c r="D196" s="217"/>
      <c r="E196" s="234"/>
      <c r="F196" s="217"/>
      <c r="G196" s="217"/>
      <c r="H196" s="217"/>
      <c r="I196" s="217"/>
      <c r="J196" s="217"/>
      <c r="K196" s="233"/>
      <c r="L196" s="233"/>
      <c r="M196" s="233"/>
      <c r="N196" s="236"/>
      <c r="O196" s="236"/>
      <c r="P196" s="236"/>
      <c r="Q196" s="236"/>
      <c r="R196" s="236"/>
      <c r="S196" s="236"/>
      <c r="T196" s="236"/>
      <c r="U196" s="236"/>
      <c r="V196" s="236"/>
      <c r="W196" s="236"/>
      <c r="X196" s="236"/>
      <c r="Y196" s="236"/>
      <c r="Z196" s="236"/>
      <c r="AA196" s="236"/>
      <c r="AB196" s="235"/>
    </row>
    <row r="197" spans="2:28" ht="26.25" customHeight="1" x14ac:dyDescent="0.25">
      <c r="B197" s="230"/>
      <c r="C197" s="230"/>
      <c r="D197" s="230"/>
      <c r="E197" s="231"/>
      <c r="F197" s="230"/>
      <c r="G197" s="230"/>
      <c r="H197" s="230"/>
      <c r="I197" s="230"/>
      <c r="J197" s="230"/>
      <c r="K197" s="229"/>
      <c r="L197" s="229"/>
      <c r="M197" s="229"/>
      <c r="N197" s="246"/>
      <c r="O197" s="246"/>
      <c r="P197" s="246"/>
      <c r="Q197" s="246"/>
      <c r="R197" s="246"/>
      <c r="S197" s="246"/>
      <c r="T197" s="246"/>
      <c r="U197" s="246"/>
      <c r="V197" s="246"/>
      <c r="W197" s="246"/>
      <c r="X197" s="246"/>
      <c r="Y197" s="246"/>
      <c r="Z197" s="246"/>
      <c r="AA197" s="246"/>
      <c r="AB197" s="245"/>
    </row>
    <row r="198" spans="2:28" ht="26.25" customHeight="1" x14ac:dyDescent="0.25">
      <c r="B198" s="222"/>
      <c r="C198" s="222"/>
      <c r="D198" s="222"/>
      <c r="E198" s="223"/>
      <c r="F198" s="222"/>
      <c r="G198" s="222"/>
      <c r="H198" s="222"/>
      <c r="I198" s="222"/>
      <c r="J198" s="222"/>
      <c r="K198" s="221"/>
      <c r="L198" s="221"/>
      <c r="M198" s="221"/>
      <c r="N198" s="238"/>
      <c r="O198" s="238"/>
      <c r="P198" s="238"/>
      <c r="Q198" s="238"/>
      <c r="R198" s="238"/>
      <c r="S198" s="238"/>
      <c r="T198" s="238"/>
      <c r="U198" s="238"/>
      <c r="V198" s="238"/>
      <c r="W198" s="238"/>
      <c r="X198" s="238"/>
      <c r="Y198" s="238"/>
      <c r="Z198" s="238"/>
      <c r="AA198" s="238"/>
      <c r="AB198" s="237"/>
    </row>
    <row r="199" spans="2:28" ht="26.25" customHeight="1" thickBot="1" x14ac:dyDescent="0.3">
      <c r="B199" s="218"/>
      <c r="C199" s="218"/>
      <c r="D199" s="218"/>
      <c r="E199" s="219"/>
      <c r="F199" s="218"/>
      <c r="G199" s="218"/>
      <c r="H199" s="218"/>
      <c r="I199" s="218"/>
      <c r="J199" s="218"/>
      <c r="K199" s="216"/>
      <c r="L199" s="216"/>
      <c r="M199" s="216"/>
      <c r="N199" s="244"/>
      <c r="O199" s="244"/>
      <c r="P199" s="244"/>
      <c r="Q199" s="244"/>
      <c r="R199" s="244"/>
      <c r="S199" s="244"/>
      <c r="T199" s="244"/>
      <c r="U199" s="244"/>
      <c r="V199" s="244"/>
      <c r="W199" s="244"/>
      <c r="X199" s="244"/>
      <c r="Y199" s="244"/>
      <c r="Z199" s="244"/>
      <c r="AA199" s="244"/>
      <c r="AB199" s="243"/>
    </row>
    <row r="200" spans="2:28" ht="26.25" customHeight="1" x14ac:dyDescent="0.25">
      <c r="B200" s="226"/>
      <c r="C200" s="226"/>
      <c r="D200" s="226"/>
      <c r="E200" s="227"/>
      <c r="F200" s="226"/>
      <c r="G200" s="226"/>
      <c r="H200" s="226"/>
      <c r="I200" s="226"/>
      <c r="J200" s="226"/>
      <c r="K200" s="225"/>
      <c r="L200" s="225"/>
      <c r="M200" s="225"/>
      <c r="N200" s="241"/>
      <c r="O200" s="241"/>
      <c r="P200" s="241"/>
      <c r="Q200" s="241"/>
      <c r="R200" s="241"/>
      <c r="S200" s="241"/>
      <c r="T200" s="241"/>
      <c r="U200" s="241"/>
      <c r="V200" s="241"/>
      <c r="W200" s="241"/>
      <c r="X200" s="241"/>
      <c r="Y200" s="241"/>
      <c r="Z200" s="241"/>
      <c r="AA200" s="241"/>
      <c r="AB200" s="240"/>
    </row>
    <row r="201" spans="2:28" ht="26.25" customHeight="1" x14ac:dyDescent="0.25">
      <c r="B201" s="222"/>
      <c r="C201" s="222"/>
      <c r="D201" s="222"/>
      <c r="E201" s="223"/>
      <c r="F201" s="222"/>
      <c r="G201" s="222"/>
      <c r="H201" s="222"/>
      <c r="I201" s="222"/>
      <c r="J201" s="222"/>
      <c r="K201" s="221"/>
      <c r="L201" s="221"/>
      <c r="M201" s="221"/>
      <c r="N201" s="238"/>
      <c r="O201" s="238"/>
      <c r="P201" s="238"/>
      <c r="Q201" s="238"/>
      <c r="R201" s="238"/>
      <c r="S201" s="238"/>
      <c r="T201" s="238"/>
      <c r="U201" s="238"/>
      <c r="V201" s="238"/>
      <c r="W201" s="238"/>
      <c r="X201" s="238"/>
      <c r="Y201" s="238"/>
      <c r="Z201" s="238"/>
      <c r="AA201" s="238"/>
      <c r="AB201" s="237"/>
    </row>
    <row r="202" spans="2:28" ht="26.25" customHeight="1" thickBot="1" x14ac:dyDescent="0.3">
      <c r="B202" s="217"/>
      <c r="C202" s="217"/>
      <c r="D202" s="217"/>
      <c r="E202" s="234"/>
      <c r="F202" s="217"/>
      <c r="G202" s="217"/>
      <c r="H202" s="217"/>
      <c r="I202" s="217"/>
      <c r="J202" s="217"/>
      <c r="K202" s="233"/>
      <c r="L202" s="233"/>
      <c r="M202" s="233"/>
      <c r="N202" s="236"/>
      <c r="O202" s="236"/>
      <c r="P202" s="236"/>
      <c r="Q202" s="236"/>
      <c r="R202" s="236"/>
      <c r="S202" s="236"/>
      <c r="T202" s="236"/>
      <c r="U202" s="236"/>
      <c r="V202" s="236"/>
      <c r="W202" s="236"/>
      <c r="X202" s="236"/>
      <c r="Y202" s="236"/>
      <c r="Z202" s="236"/>
      <c r="AA202" s="236"/>
      <c r="AB202" s="235"/>
    </row>
    <row r="203" spans="2:28" ht="26.25" customHeight="1" x14ac:dyDescent="0.25">
      <c r="B203" s="230"/>
      <c r="C203" s="230"/>
      <c r="D203" s="230"/>
      <c r="E203" s="231"/>
      <c r="F203" s="230"/>
      <c r="G203" s="230"/>
      <c r="H203" s="230"/>
      <c r="I203" s="230"/>
      <c r="J203" s="230"/>
      <c r="K203" s="229"/>
      <c r="L203" s="229"/>
      <c r="M203" s="229"/>
      <c r="N203" s="246"/>
      <c r="O203" s="246"/>
      <c r="P203" s="246"/>
      <c r="Q203" s="246"/>
      <c r="R203" s="246"/>
      <c r="S203" s="246"/>
      <c r="T203" s="246"/>
      <c r="U203" s="246"/>
      <c r="V203" s="246"/>
      <c r="W203" s="246"/>
      <c r="X203" s="246"/>
      <c r="Y203" s="246"/>
      <c r="Z203" s="246"/>
      <c r="AA203" s="246"/>
      <c r="AB203" s="245"/>
    </row>
    <row r="204" spans="2:28" ht="26.25" customHeight="1" x14ac:dyDescent="0.25">
      <c r="B204" s="222"/>
      <c r="C204" s="222"/>
      <c r="D204" s="222"/>
      <c r="E204" s="223"/>
      <c r="F204" s="222"/>
      <c r="G204" s="222"/>
      <c r="H204" s="222"/>
      <c r="I204" s="222"/>
      <c r="J204" s="222"/>
      <c r="K204" s="221"/>
      <c r="L204" s="221"/>
      <c r="M204" s="221"/>
      <c r="N204" s="238"/>
      <c r="O204" s="238"/>
      <c r="P204" s="238"/>
      <c r="Q204" s="238"/>
      <c r="R204" s="238"/>
      <c r="S204" s="238"/>
      <c r="T204" s="238"/>
      <c r="U204" s="238"/>
      <c r="V204" s="238"/>
      <c r="W204" s="238"/>
      <c r="X204" s="238"/>
      <c r="Y204" s="238"/>
      <c r="Z204" s="238"/>
      <c r="AA204" s="238"/>
      <c r="AB204" s="237"/>
    </row>
    <row r="205" spans="2:28" ht="26.25" customHeight="1" thickBot="1" x14ac:dyDescent="0.3">
      <c r="B205" s="218"/>
      <c r="C205" s="218"/>
      <c r="D205" s="218"/>
      <c r="E205" s="219"/>
      <c r="F205" s="218"/>
      <c r="G205" s="218"/>
      <c r="H205" s="218"/>
      <c r="I205" s="218"/>
      <c r="J205" s="218"/>
      <c r="K205" s="216"/>
      <c r="L205" s="216"/>
      <c r="M205" s="216"/>
      <c r="N205" s="244"/>
      <c r="O205" s="244"/>
      <c r="P205" s="244"/>
      <c r="Q205" s="244"/>
      <c r="R205" s="244"/>
      <c r="S205" s="244"/>
      <c r="T205" s="244"/>
      <c r="U205" s="244"/>
      <c r="V205" s="244"/>
      <c r="W205" s="244"/>
      <c r="X205" s="244"/>
      <c r="Y205" s="244"/>
      <c r="Z205" s="244"/>
      <c r="AA205" s="244"/>
      <c r="AB205" s="243"/>
    </row>
    <row r="206" spans="2:28" ht="26.25" customHeight="1" x14ac:dyDescent="0.25">
      <c r="B206" s="226"/>
      <c r="C206" s="226"/>
      <c r="D206" s="226"/>
      <c r="E206" s="227"/>
      <c r="F206" s="226"/>
      <c r="G206" s="226"/>
      <c r="H206" s="226"/>
      <c r="I206" s="226"/>
      <c r="J206" s="226"/>
      <c r="K206" s="225"/>
      <c r="L206" s="225"/>
      <c r="M206" s="225"/>
      <c r="N206" s="242"/>
      <c r="O206" s="242"/>
      <c r="P206" s="242"/>
      <c r="Q206" s="241"/>
      <c r="R206" s="241"/>
      <c r="S206" s="242"/>
      <c r="T206" s="241"/>
      <c r="U206" s="241"/>
      <c r="V206" s="241"/>
      <c r="W206" s="241"/>
      <c r="X206" s="241"/>
      <c r="Y206" s="241"/>
      <c r="Z206" s="241"/>
      <c r="AA206" s="241"/>
      <c r="AB206" s="240"/>
    </row>
    <row r="207" spans="2:28" ht="26.25" customHeight="1" x14ac:dyDescent="0.25">
      <c r="B207" s="222"/>
      <c r="C207" s="222"/>
      <c r="D207" s="222"/>
      <c r="E207" s="223"/>
      <c r="F207" s="222"/>
      <c r="G207" s="222"/>
      <c r="H207" s="222"/>
      <c r="I207" s="222"/>
      <c r="J207" s="222"/>
      <c r="K207" s="221"/>
      <c r="L207" s="221"/>
      <c r="M207" s="221"/>
      <c r="N207" s="239"/>
      <c r="O207" s="239"/>
      <c r="P207" s="239"/>
      <c r="Q207" s="238"/>
      <c r="R207" s="238"/>
      <c r="S207" s="239"/>
      <c r="T207" s="238"/>
      <c r="U207" s="238"/>
      <c r="V207" s="238"/>
      <c r="W207" s="238"/>
      <c r="X207" s="238"/>
      <c r="Y207" s="238"/>
      <c r="Z207" s="238"/>
      <c r="AA207" s="238"/>
      <c r="AB207" s="237"/>
    </row>
    <row r="208" spans="2:28" ht="26.25" customHeight="1" thickBot="1" x14ac:dyDescent="0.3">
      <c r="B208" s="217"/>
      <c r="C208" s="217"/>
      <c r="D208" s="217"/>
      <c r="E208" s="234"/>
      <c r="F208" s="217"/>
      <c r="G208" s="217"/>
      <c r="H208" s="217"/>
      <c r="I208" s="217"/>
      <c r="J208" s="217"/>
      <c r="K208" s="233"/>
      <c r="L208" s="233"/>
      <c r="M208" s="233"/>
      <c r="N208" s="236"/>
      <c r="O208" s="236"/>
      <c r="P208" s="236"/>
      <c r="Q208" s="236"/>
      <c r="R208" s="236"/>
      <c r="S208" s="236"/>
      <c r="T208" s="236"/>
      <c r="U208" s="236"/>
      <c r="V208" s="236"/>
      <c r="W208" s="236"/>
      <c r="X208" s="236"/>
      <c r="Y208" s="236"/>
      <c r="Z208" s="236"/>
      <c r="AA208" s="236"/>
      <c r="AB208" s="235"/>
    </row>
    <row r="209" spans="2:28" ht="26.25" customHeight="1" x14ac:dyDescent="0.25">
      <c r="B209" s="230"/>
      <c r="C209" s="230"/>
      <c r="D209" s="230"/>
      <c r="E209" s="231"/>
      <c r="F209" s="230"/>
      <c r="G209" s="230"/>
      <c r="H209" s="230"/>
      <c r="I209" s="230"/>
      <c r="J209" s="230"/>
      <c r="K209" s="229"/>
      <c r="L209" s="229"/>
      <c r="M209" s="229"/>
      <c r="N209" s="229"/>
      <c r="O209" s="229"/>
      <c r="P209" s="229"/>
      <c r="Q209" s="229"/>
      <c r="R209" s="229"/>
      <c r="S209" s="229"/>
      <c r="T209" s="229"/>
      <c r="U209" s="229"/>
      <c r="V209" s="229"/>
      <c r="W209" s="229"/>
      <c r="X209" s="229"/>
      <c r="Y209" s="229"/>
      <c r="Z209" s="229"/>
      <c r="AA209" s="229"/>
      <c r="AB209" s="228"/>
    </row>
    <row r="210" spans="2:28" ht="26.25" customHeight="1" x14ac:dyDescent="0.25">
      <c r="B210" s="222"/>
      <c r="C210" s="222"/>
      <c r="D210" s="222"/>
      <c r="E210" s="223"/>
      <c r="F210" s="222"/>
      <c r="G210" s="222"/>
      <c r="H210" s="222"/>
      <c r="I210" s="222"/>
      <c r="J210" s="222"/>
      <c r="K210" s="221"/>
      <c r="L210" s="221"/>
      <c r="M210" s="221"/>
      <c r="N210" s="221"/>
      <c r="O210" s="221"/>
      <c r="P210" s="221"/>
      <c r="Q210" s="221"/>
      <c r="R210" s="221"/>
      <c r="S210" s="221"/>
      <c r="T210" s="221"/>
      <c r="U210" s="221"/>
      <c r="V210" s="221"/>
      <c r="W210" s="221"/>
      <c r="X210" s="221"/>
      <c r="Y210" s="221"/>
      <c r="Z210" s="221"/>
      <c r="AA210" s="221"/>
      <c r="AB210" s="220"/>
    </row>
    <row r="211" spans="2:28" ht="26.25" customHeight="1" thickBot="1" x14ac:dyDescent="0.3">
      <c r="B211" s="218"/>
      <c r="C211" s="218"/>
      <c r="D211" s="218"/>
      <c r="E211" s="219"/>
      <c r="F211" s="218"/>
      <c r="G211" s="218"/>
      <c r="H211" s="218"/>
      <c r="I211" s="218"/>
      <c r="J211" s="218"/>
      <c r="K211" s="216"/>
      <c r="L211" s="216"/>
      <c r="M211" s="216"/>
      <c r="N211" s="216"/>
      <c r="O211" s="216"/>
      <c r="P211" s="216"/>
      <c r="Q211" s="216"/>
      <c r="R211" s="216"/>
      <c r="S211" s="216"/>
      <c r="T211" s="216"/>
      <c r="U211" s="216"/>
      <c r="V211" s="216"/>
      <c r="W211" s="216"/>
      <c r="X211" s="216"/>
      <c r="Y211" s="216"/>
      <c r="Z211" s="216"/>
      <c r="AA211" s="216"/>
      <c r="AB211" s="215"/>
    </row>
    <row r="212" spans="2:28" ht="26.25" customHeight="1" x14ac:dyDescent="0.25">
      <c r="B212" s="226"/>
      <c r="C212" s="226"/>
      <c r="D212" s="226"/>
      <c r="E212" s="227"/>
      <c r="F212" s="226"/>
      <c r="G212" s="226"/>
      <c r="H212" s="226"/>
      <c r="I212" s="226"/>
      <c r="J212" s="226"/>
      <c r="K212" s="225"/>
      <c r="L212" s="225"/>
      <c r="M212" s="225"/>
      <c r="N212" s="225"/>
      <c r="O212" s="225"/>
      <c r="P212" s="225"/>
      <c r="Q212" s="225"/>
      <c r="R212" s="225"/>
      <c r="S212" s="225"/>
      <c r="T212" s="225"/>
      <c r="U212" s="225"/>
      <c r="V212" s="225"/>
      <c r="W212" s="225"/>
      <c r="X212" s="225"/>
      <c r="Y212" s="225"/>
      <c r="Z212" s="225"/>
      <c r="AA212" s="225"/>
      <c r="AB212" s="224"/>
    </row>
    <row r="213" spans="2:28" ht="26.25" customHeight="1" x14ac:dyDescent="0.25">
      <c r="B213" s="222"/>
      <c r="C213" s="222"/>
      <c r="D213" s="222"/>
      <c r="E213" s="223"/>
      <c r="F213" s="222"/>
      <c r="G213" s="222"/>
      <c r="H213" s="222"/>
      <c r="I213" s="222"/>
      <c r="J213" s="222"/>
      <c r="K213" s="221"/>
      <c r="L213" s="221"/>
      <c r="M213" s="221"/>
      <c r="N213" s="221"/>
      <c r="O213" s="221"/>
      <c r="P213" s="221"/>
      <c r="Q213" s="221"/>
      <c r="R213" s="221"/>
      <c r="S213" s="221"/>
      <c r="T213" s="221"/>
      <c r="U213" s="221"/>
      <c r="V213" s="221"/>
      <c r="W213" s="221"/>
      <c r="X213" s="221"/>
      <c r="Y213" s="221"/>
      <c r="Z213" s="221"/>
      <c r="AA213" s="221"/>
      <c r="AB213" s="220"/>
    </row>
    <row r="214" spans="2:28" ht="26.25" customHeight="1" thickBot="1" x14ac:dyDescent="0.3">
      <c r="B214" s="217"/>
      <c r="C214" s="217"/>
      <c r="D214" s="217"/>
      <c r="E214" s="234"/>
      <c r="F214" s="217"/>
      <c r="G214" s="217"/>
      <c r="H214" s="217"/>
      <c r="I214" s="217"/>
      <c r="J214" s="217"/>
      <c r="K214" s="233"/>
      <c r="L214" s="233"/>
      <c r="M214" s="233"/>
      <c r="N214" s="233"/>
      <c r="O214" s="233"/>
      <c r="P214" s="233"/>
      <c r="Q214" s="233"/>
      <c r="R214" s="233"/>
      <c r="S214" s="233"/>
      <c r="T214" s="233"/>
      <c r="U214" s="233"/>
      <c r="V214" s="233"/>
      <c r="W214" s="233"/>
      <c r="X214" s="233"/>
      <c r="Y214" s="233"/>
      <c r="Z214" s="233"/>
      <c r="AA214" s="233"/>
      <c r="AB214" s="232"/>
    </row>
    <row r="215" spans="2:28" ht="26.25" customHeight="1" x14ac:dyDescent="0.25">
      <c r="B215" s="230"/>
      <c r="C215" s="230"/>
      <c r="D215" s="230"/>
      <c r="E215" s="231"/>
      <c r="F215" s="230"/>
      <c r="G215" s="230"/>
      <c r="H215" s="230"/>
      <c r="I215" s="230"/>
      <c r="J215" s="230"/>
      <c r="K215" s="229"/>
      <c r="L215" s="229"/>
      <c r="M215" s="229"/>
      <c r="N215" s="229"/>
      <c r="O215" s="229"/>
      <c r="P215" s="229"/>
      <c r="Q215" s="229"/>
      <c r="R215" s="229"/>
      <c r="S215" s="229"/>
      <c r="T215" s="229"/>
      <c r="U215" s="229"/>
      <c r="V215" s="229"/>
      <c r="W215" s="229"/>
      <c r="X215" s="229"/>
      <c r="Y215" s="229"/>
      <c r="Z215" s="229"/>
      <c r="AA215" s="229"/>
      <c r="AB215" s="228"/>
    </row>
    <row r="216" spans="2:28" ht="26.25" customHeight="1" x14ac:dyDescent="0.25">
      <c r="B216" s="222"/>
      <c r="C216" s="222"/>
      <c r="D216" s="222"/>
      <c r="E216" s="223"/>
      <c r="F216" s="222"/>
      <c r="G216" s="222"/>
      <c r="H216" s="222"/>
      <c r="I216" s="222"/>
      <c r="J216" s="222"/>
      <c r="K216" s="221"/>
      <c r="L216" s="221"/>
      <c r="M216" s="221"/>
      <c r="N216" s="221"/>
      <c r="O216" s="221"/>
      <c r="P216" s="221"/>
      <c r="Q216" s="221"/>
      <c r="R216" s="221"/>
      <c r="S216" s="221"/>
      <c r="T216" s="221"/>
      <c r="U216" s="221"/>
      <c r="V216" s="221"/>
      <c r="W216" s="221"/>
      <c r="X216" s="221"/>
      <c r="Y216" s="221"/>
      <c r="Z216" s="221"/>
      <c r="AA216" s="221"/>
      <c r="AB216" s="220"/>
    </row>
    <row r="217" spans="2:28" ht="26.25" customHeight="1" thickBot="1" x14ac:dyDescent="0.3">
      <c r="B217" s="218"/>
      <c r="C217" s="218"/>
      <c r="D217" s="218"/>
      <c r="E217" s="219"/>
      <c r="F217" s="218"/>
      <c r="G217" s="218"/>
      <c r="H217" s="218"/>
      <c r="I217" s="218"/>
      <c r="J217" s="218"/>
      <c r="K217" s="216"/>
      <c r="L217" s="216"/>
      <c r="M217" s="216"/>
      <c r="N217" s="216"/>
      <c r="O217" s="216"/>
      <c r="P217" s="216"/>
      <c r="Q217" s="216"/>
      <c r="R217" s="216"/>
      <c r="S217" s="216"/>
      <c r="T217" s="216"/>
      <c r="U217" s="216"/>
      <c r="V217" s="216"/>
      <c r="W217" s="216"/>
      <c r="X217" s="216"/>
      <c r="Y217" s="216"/>
      <c r="Z217" s="216"/>
      <c r="AA217" s="216"/>
      <c r="AB217" s="215"/>
    </row>
    <row r="218" spans="2:28" ht="26.25" customHeight="1" x14ac:dyDescent="0.25">
      <c r="B218" s="226"/>
      <c r="C218" s="226"/>
      <c r="D218" s="226"/>
      <c r="E218" s="227"/>
      <c r="F218" s="226"/>
      <c r="G218" s="226"/>
      <c r="H218" s="226"/>
      <c r="I218" s="226"/>
      <c r="J218" s="226"/>
      <c r="K218" s="225"/>
      <c r="L218" s="225"/>
      <c r="M218" s="225"/>
      <c r="N218" s="225"/>
      <c r="O218" s="225"/>
      <c r="P218" s="225"/>
      <c r="Q218" s="225"/>
      <c r="R218" s="225"/>
      <c r="S218" s="225"/>
      <c r="T218" s="225"/>
      <c r="U218" s="225"/>
      <c r="V218" s="225"/>
      <c r="W218" s="225"/>
      <c r="X218" s="225"/>
      <c r="Y218" s="225"/>
      <c r="Z218" s="225"/>
      <c r="AA218" s="225"/>
      <c r="AB218" s="224"/>
    </row>
    <row r="219" spans="2:28" ht="26.25" customHeight="1" x14ac:dyDescent="0.25">
      <c r="B219" s="222"/>
      <c r="C219" s="222"/>
      <c r="D219" s="222"/>
      <c r="E219" s="223"/>
      <c r="F219" s="222"/>
      <c r="G219" s="222"/>
      <c r="H219" s="222"/>
      <c r="I219" s="222"/>
      <c r="J219" s="222"/>
      <c r="K219" s="221"/>
      <c r="L219" s="221"/>
      <c r="M219" s="221"/>
      <c r="N219" s="221"/>
      <c r="O219" s="221"/>
      <c r="P219" s="221"/>
      <c r="Q219" s="221"/>
      <c r="R219" s="221"/>
      <c r="S219" s="221"/>
      <c r="T219" s="221"/>
      <c r="U219" s="221"/>
      <c r="V219" s="221"/>
      <c r="W219" s="221"/>
      <c r="X219" s="221"/>
      <c r="Y219" s="221"/>
      <c r="Z219" s="221"/>
      <c r="AA219" s="221"/>
      <c r="AB219" s="220"/>
    </row>
    <row r="220" spans="2:28" ht="26.25" customHeight="1" thickBot="1" x14ac:dyDescent="0.3">
      <c r="B220" s="217"/>
      <c r="C220" s="217"/>
      <c r="D220" s="217"/>
      <c r="E220" s="234"/>
      <c r="F220" s="217"/>
      <c r="G220" s="217"/>
      <c r="H220" s="217"/>
      <c r="I220" s="217"/>
      <c r="J220" s="217"/>
      <c r="K220" s="233"/>
      <c r="L220" s="233"/>
      <c r="M220" s="233"/>
      <c r="N220" s="233"/>
      <c r="O220" s="233"/>
      <c r="P220" s="233"/>
      <c r="Q220" s="233"/>
      <c r="R220" s="233"/>
      <c r="S220" s="233"/>
      <c r="T220" s="233"/>
      <c r="U220" s="233"/>
      <c r="V220" s="233"/>
      <c r="W220" s="233"/>
      <c r="X220" s="233"/>
      <c r="Y220" s="233"/>
      <c r="Z220" s="233"/>
      <c r="AA220" s="233"/>
      <c r="AB220" s="232"/>
    </row>
    <row r="221" spans="2:28" ht="26.25" customHeight="1" x14ac:dyDescent="0.25">
      <c r="B221" s="230"/>
      <c r="C221" s="230"/>
      <c r="D221" s="230"/>
      <c r="E221" s="231"/>
      <c r="F221" s="230"/>
      <c r="G221" s="230"/>
      <c r="H221" s="230"/>
      <c r="I221" s="230"/>
      <c r="J221" s="230"/>
      <c r="K221" s="229"/>
      <c r="L221" s="229"/>
      <c r="M221" s="229"/>
      <c r="N221" s="229"/>
      <c r="O221" s="229"/>
      <c r="P221" s="229"/>
      <c r="Q221" s="229"/>
      <c r="R221" s="229"/>
      <c r="S221" s="229"/>
      <c r="T221" s="229"/>
      <c r="U221" s="229"/>
      <c r="V221" s="229"/>
      <c r="W221" s="229"/>
      <c r="X221" s="229"/>
      <c r="Y221" s="229"/>
      <c r="Z221" s="229"/>
      <c r="AA221" s="229"/>
      <c r="AB221" s="228"/>
    </row>
    <row r="222" spans="2:28" ht="26.25" customHeight="1" x14ac:dyDescent="0.25">
      <c r="B222" s="222"/>
      <c r="C222" s="222"/>
      <c r="D222" s="222"/>
      <c r="E222" s="223"/>
      <c r="F222" s="222"/>
      <c r="G222" s="222"/>
      <c r="H222" s="222"/>
      <c r="I222" s="222"/>
      <c r="J222" s="222"/>
      <c r="K222" s="221"/>
      <c r="L222" s="221"/>
      <c r="M222" s="221"/>
      <c r="N222" s="221"/>
      <c r="O222" s="221"/>
      <c r="P222" s="221"/>
      <c r="Q222" s="221"/>
      <c r="R222" s="221"/>
      <c r="S222" s="221"/>
      <c r="T222" s="221"/>
      <c r="U222" s="221"/>
      <c r="V222" s="221"/>
      <c r="W222" s="221"/>
      <c r="X222" s="221"/>
      <c r="Y222" s="221"/>
      <c r="Z222" s="221"/>
      <c r="AA222" s="221"/>
      <c r="AB222" s="220"/>
    </row>
    <row r="223" spans="2:28" ht="26.25" customHeight="1" thickBot="1" x14ac:dyDescent="0.3">
      <c r="B223" s="218"/>
      <c r="C223" s="218"/>
      <c r="D223" s="218"/>
      <c r="E223" s="219"/>
      <c r="F223" s="218"/>
      <c r="G223" s="218"/>
      <c r="H223" s="218"/>
      <c r="I223" s="218"/>
      <c r="J223" s="218"/>
      <c r="K223" s="216"/>
      <c r="L223" s="216"/>
      <c r="M223" s="216"/>
      <c r="N223" s="216"/>
      <c r="O223" s="216"/>
      <c r="P223" s="216"/>
      <c r="Q223" s="216"/>
      <c r="R223" s="216"/>
      <c r="S223" s="216"/>
      <c r="T223" s="216"/>
      <c r="U223" s="216"/>
      <c r="V223" s="216"/>
      <c r="W223" s="216"/>
      <c r="X223" s="216"/>
      <c r="Y223" s="216"/>
      <c r="Z223" s="216"/>
      <c r="AA223" s="216"/>
      <c r="AB223" s="215"/>
    </row>
    <row r="224" spans="2:28" ht="26.25" customHeight="1" x14ac:dyDescent="0.25">
      <c r="B224" s="226"/>
      <c r="C224" s="226"/>
      <c r="D224" s="226"/>
      <c r="E224" s="227"/>
      <c r="F224" s="226"/>
      <c r="G224" s="226"/>
      <c r="H224" s="226"/>
      <c r="I224" s="226"/>
      <c r="J224" s="226"/>
      <c r="K224" s="225"/>
      <c r="L224" s="225"/>
      <c r="M224" s="225"/>
      <c r="N224" s="225"/>
      <c r="O224" s="225"/>
      <c r="P224" s="225"/>
      <c r="Q224" s="225"/>
      <c r="R224" s="225"/>
      <c r="S224" s="225"/>
      <c r="T224" s="225"/>
      <c r="U224" s="225"/>
      <c r="V224" s="225"/>
      <c r="W224" s="225"/>
      <c r="X224" s="225"/>
      <c r="Y224" s="225"/>
      <c r="Z224" s="225"/>
      <c r="AA224" s="225"/>
      <c r="AB224" s="224"/>
    </row>
    <row r="225" spans="2:28" ht="26.25" customHeight="1" x14ac:dyDescent="0.25">
      <c r="B225" s="222"/>
      <c r="C225" s="222"/>
      <c r="D225" s="222"/>
      <c r="E225" s="223"/>
      <c r="F225" s="222"/>
      <c r="G225" s="222"/>
      <c r="H225" s="222"/>
      <c r="I225" s="222"/>
      <c r="J225" s="222"/>
      <c r="K225" s="221"/>
      <c r="L225" s="221"/>
      <c r="M225" s="221"/>
      <c r="N225" s="221"/>
      <c r="O225" s="221"/>
      <c r="P225" s="221"/>
      <c r="Q225" s="221"/>
      <c r="R225" s="221"/>
      <c r="S225" s="221"/>
      <c r="T225" s="221"/>
      <c r="U225" s="221"/>
      <c r="V225" s="221"/>
      <c r="W225" s="221"/>
      <c r="X225" s="221"/>
      <c r="Y225" s="221"/>
      <c r="Z225" s="221"/>
      <c r="AA225" s="221"/>
      <c r="AB225" s="220"/>
    </row>
    <row r="226" spans="2:28" ht="26.25" customHeight="1" thickBot="1" x14ac:dyDescent="0.3">
      <c r="B226" s="217"/>
      <c r="C226" s="217"/>
      <c r="D226" s="217"/>
      <c r="E226" s="234"/>
      <c r="F226" s="217"/>
      <c r="G226" s="217"/>
      <c r="H226" s="217"/>
      <c r="I226" s="217"/>
      <c r="J226" s="217"/>
      <c r="K226" s="233"/>
      <c r="L226" s="233"/>
      <c r="M226" s="233"/>
      <c r="N226" s="233"/>
      <c r="O226" s="233"/>
      <c r="P226" s="233"/>
      <c r="Q226" s="233"/>
      <c r="R226" s="233"/>
      <c r="S226" s="233"/>
      <c r="T226" s="233"/>
      <c r="U226" s="233"/>
      <c r="V226" s="233"/>
      <c r="W226" s="233"/>
      <c r="X226" s="233"/>
      <c r="Y226" s="233"/>
      <c r="Z226" s="233"/>
      <c r="AA226" s="233"/>
      <c r="AB226" s="232"/>
    </row>
    <row r="227" spans="2:28" ht="26.25" customHeight="1" x14ac:dyDescent="0.25">
      <c r="B227" s="230"/>
      <c r="C227" s="230"/>
      <c r="D227" s="230"/>
      <c r="E227" s="231"/>
      <c r="F227" s="230"/>
      <c r="G227" s="230"/>
      <c r="H227" s="230"/>
      <c r="I227" s="230"/>
      <c r="J227" s="230"/>
      <c r="K227" s="229"/>
      <c r="L227" s="229"/>
      <c r="M227" s="229"/>
      <c r="N227" s="229"/>
      <c r="O227" s="229"/>
      <c r="P227" s="229"/>
      <c r="Q227" s="229"/>
      <c r="R227" s="229"/>
      <c r="S227" s="229"/>
      <c r="T227" s="229"/>
      <c r="U227" s="229"/>
      <c r="V227" s="229"/>
      <c r="W227" s="229"/>
      <c r="X227" s="229"/>
      <c r="Y227" s="229"/>
      <c r="Z227" s="229"/>
      <c r="AA227" s="229"/>
      <c r="AB227" s="228"/>
    </row>
    <row r="228" spans="2:28" ht="26.25" customHeight="1" x14ac:dyDescent="0.25">
      <c r="B228" s="222"/>
      <c r="C228" s="222"/>
      <c r="D228" s="222"/>
      <c r="E228" s="223"/>
      <c r="F228" s="222"/>
      <c r="G228" s="222"/>
      <c r="H228" s="222"/>
      <c r="I228" s="222"/>
      <c r="J228" s="222"/>
      <c r="K228" s="221"/>
      <c r="L228" s="221"/>
      <c r="M228" s="221"/>
      <c r="N228" s="221"/>
      <c r="O228" s="221"/>
      <c r="P228" s="221"/>
      <c r="Q228" s="221"/>
      <c r="R228" s="221"/>
      <c r="S228" s="221"/>
      <c r="T228" s="221"/>
      <c r="U228" s="221"/>
      <c r="V228" s="221"/>
      <c r="W228" s="221"/>
      <c r="X228" s="221"/>
      <c r="Y228" s="221"/>
      <c r="Z228" s="221"/>
      <c r="AA228" s="221"/>
      <c r="AB228" s="220"/>
    </row>
    <row r="229" spans="2:28" ht="26.25" customHeight="1" thickBot="1" x14ac:dyDescent="0.3">
      <c r="B229" s="218"/>
      <c r="C229" s="218"/>
      <c r="D229" s="218"/>
      <c r="E229" s="219"/>
      <c r="F229" s="218"/>
      <c r="G229" s="218"/>
      <c r="H229" s="218"/>
      <c r="I229" s="218"/>
      <c r="J229" s="218"/>
      <c r="K229" s="216"/>
      <c r="L229" s="216"/>
      <c r="M229" s="216"/>
      <c r="N229" s="216"/>
      <c r="O229" s="216"/>
      <c r="P229" s="216"/>
      <c r="Q229" s="216"/>
      <c r="R229" s="216"/>
      <c r="S229" s="216"/>
      <c r="T229" s="216"/>
      <c r="U229" s="216"/>
      <c r="V229" s="216"/>
      <c r="W229" s="216"/>
      <c r="X229" s="216"/>
      <c r="Y229" s="216"/>
      <c r="Z229" s="216"/>
      <c r="AA229" s="216"/>
      <c r="AB229" s="215"/>
    </row>
    <row r="230" spans="2:28" ht="26.25" customHeight="1" x14ac:dyDescent="0.25">
      <c r="B230" s="226"/>
      <c r="C230" s="226"/>
      <c r="D230" s="226"/>
      <c r="E230" s="227"/>
      <c r="F230" s="226"/>
      <c r="G230" s="226"/>
      <c r="H230" s="226"/>
      <c r="I230" s="226"/>
      <c r="J230" s="226"/>
      <c r="K230" s="225"/>
      <c r="L230" s="225"/>
      <c r="M230" s="225"/>
      <c r="N230" s="225"/>
      <c r="O230" s="225"/>
      <c r="P230" s="225"/>
      <c r="Q230" s="225"/>
      <c r="R230" s="225"/>
      <c r="S230" s="225"/>
      <c r="T230" s="225"/>
      <c r="U230" s="225"/>
      <c r="V230" s="225"/>
      <c r="W230" s="225"/>
      <c r="X230" s="225"/>
      <c r="Y230" s="225"/>
      <c r="Z230" s="225"/>
      <c r="AA230" s="225"/>
      <c r="AB230" s="224"/>
    </row>
    <row r="231" spans="2:28" ht="26.25" customHeight="1" x14ac:dyDescent="0.25">
      <c r="B231" s="222"/>
      <c r="C231" s="222"/>
      <c r="D231" s="222"/>
      <c r="E231" s="223"/>
      <c r="F231" s="222"/>
      <c r="G231" s="222"/>
      <c r="H231" s="222"/>
      <c r="I231" s="222"/>
      <c r="J231" s="222"/>
      <c r="K231" s="221"/>
      <c r="L231" s="221"/>
      <c r="M231" s="221"/>
      <c r="N231" s="221"/>
      <c r="O231" s="221"/>
      <c r="P231" s="221"/>
      <c r="Q231" s="221"/>
      <c r="R231" s="221"/>
      <c r="S231" s="221"/>
      <c r="T231" s="221"/>
      <c r="U231" s="221"/>
      <c r="V231" s="221"/>
      <c r="W231" s="221"/>
      <c r="X231" s="221"/>
      <c r="Y231" s="221"/>
      <c r="Z231" s="221"/>
      <c r="AA231" s="221"/>
      <c r="AB231" s="220"/>
    </row>
    <row r="232" spans="2:28" ht="26.25" customHeight="1" thickBot="1" x14ac:dyDescent="0.3">
      <c r="B232" s="217"/>
      <c r="C232" s="217"/>
      <c r="D232" s="217"/>
      <c r="E232" s="234"/>
      <c r="F232" s="217"/>
      <c r="G232" s="217"/>
      <c r="H232" s="217"/>
      <c r="I232" s="217"/>
      <c r="J232" s="217"/>
      <c r="K232" s="233"/>
      <c r="L232" s="233"/>
      <c r="M232" s="233"/>
      <c r="N232" s="233"/>
      <c r="O232" s="233"/>
      <c r="P232" s="233"/>
      <c r="Q232" s="233"/>
      <c r="R232" s="233"/>
      <c r="S232" s="233"/>
      <c r="T232" s="233"/>
      <c r="U232" s="233"/>
      <c r="V232" s="233"/>
      <c r="W232" s="233"/>
      <c r="X232" s="233"/>
      <c r="Y232" s="233"/>
      <c r="Z232" s="233"/>
      <c r="AA232" s="233"/>
      <c r="AB232" s="232"/>
    </row>
    <row r="233" spans="2:28" ht="26.25" customHeight="1" x14ac:dyDescent="0.25">
      <c r="B233" s="230"/>
      <c r="C233" s="230"/>
      <c r="D233" s="230"/>
      <c r="E233" s="231"/>
      <c r="F233" s="230"/>
      <c r="G233" s="230"/>
      <c r="H233" s="230"/>
      <c r="I233" s="230"/>
      <c r="J233" s="230"/>
      <c r="K233" s="229"/>
      <c r="L233" s="229"/>
      <c r="M233" s="229"/>
      <c r="N233" s="229"/>
      <c r="O233" s="229"/>
      <c r="P233" s="229"/>
      <c r="Q233" s="229"/>
      <c r="R233" s="229"/>
      <c r="S233" s="229"/>
      <c r="T233" s="229"/>
      <c r="U233" s="229"/>
      <c r="V233" s="229"/>
      <c r="W233" s="229"/>
      <c r="X233" s="229"/>
      <c r="Y233" s="229"/>
      <c r="Z233" s="229"/>
      <c r="AA233" s="229"/>
      <c r="AB233" s="228"/>
    </row>
    <row r="234" spans="2:28" ht="26.25" customHeight="1" x14ac:dyDescent="0.25">
      <c r="B234" s="222"/>
      <c r="C234" s="222"/>
      <c r="D234" s="222"/>
      <c r="E234" s="223"/>
      <c r="F234" s="222"/>
      <c r="G234" s="222"/>
      <c r="H234" s="222"/>
      <c r="I234" s="222"/>
      <c r="J234" s="222"/>
      <c r="K234" s="221"/>
      <c r="L234" s="221"/>
      <c r="M234" s="221"/>
      <c r="N234" s="221"/>
      <c r="O234" s="221"/>
      <c r="P234" s="221"/>
      <c r="Q234" s="221"/>
      <c r="R234" s="221"/>
      <c r="S234" s="221"/>
      <c r="T234" s="221"/>
      <c r="U234" s="221"/>
      <c r="V234" s="221"/>
      <c r="W234" s="221"/>
      <c r="X234" s="221"/>
      <c r="Y234" s="221"/>
      <c r="Z234" s="221"/>
      <c r="AA234" s="221"/>
      <c r="AB234" s="220"/>
    </row>
    <row r="235" spans="2:28" ht="26.25" customHeight="1" thickBot="1" x14ac:dyDescent="0.3">
      <c r="B235" s="218"/>
      <c r="C235" s="218"/>
      <c r="D235" s="218"/>
      <c r="E235" s="219"/>
      <c r="F235" s="218"/>
      <c r="G235" s="218"/>
      <c r="H235" s="218"/>
      <c r="I235" s="218"/>
      <c r="J235" s="218"/>
      <c r="K235" s="216"/>
      <c r="L235" s="216"/>
      <c r="M235" s="216"/>
      <c r="N235" s="216"/>
      <c r="O235" s="216"/>
      <c r="P235" s="216"/>
      <c r="Q235" s="216"/>
      <c r="R235" s="216"/>
      <c r="S235" s="216"/>
      <c r="T235" s="216"/>
      <c r="U235" s="216"/>
      <c r="V235" s="216"/>
      <c r="W235" s="216"/>
      <c r="X235" s="216"/>
      <c r="Y235" s="216"/>
      <c r="Z235" s="216"/>
      <c r="AA235" s="216"/>
      <c r="AB235" s="215"/>
    </row>
    <row r="236" spans="2:28" ht="26.25" customHeight="1" x14ac:dyDescent="0.25">
      <c r="B236" s="226"/>
      <c r="C236" s="226"/>
      <c r="D236" s="226"/>
      <c r="E236" s="227"/>
      <c r="F236" s="226"/>
      <c r="G236" s="226"/>
      <c r="H236" s="226"/>
      <c r="I236" s="226"/>
      <c r="J236" s="226"/>
      <c r="K236" s="225"/>
      <c r="L236" s="225"/>
      <c r="M236" s="225"/>
      <c r="N236" s="225"/>
      <c r="O236" s="225"/>
      <c r="P236" s="225"/>
      <c r="Q236" s="225"/>
      <c r="R236" s="225"/>
      <c r="S236" s="225"/>
      <c r="T236" s="225"/>
      <c r="U236" s="225"/>
      <c r="V236" s="225"/>
      <c r="W236" s="225"/>
      <c r="X236" s="225"/>
      <c r="Y236" s="225"/>
      <c r="Z236" s="225"/>
      <c r="AA236" s="225"/>
      <c r="AB236" s="224"/>
    </row>
    <row r="237" spans="2:28" ht="26.25" customHeight="1" x14ac:dyDescent="0.25">
      <c r="B237" s="222"/>
      <c r="C237" s="222"/>
      <c r="D237" s="222"/>
      <c r="E237" s="223"/>
      <c r="F237" s="222"/>
      <c r="G237" s="222"/>
      <c r="H237" s="222"/>
      <c r="I237" s="222"/>
      <c r="J237" s="222"/>
      <c r="K237" s="221"/>
      <c r="L237" s="221"/>
      <c r="M237" s="221"/>
      <c r="N237" s="221"/>
      <c r="O237" s="221"/>
      <c r="P237" s="221"/>
      <c r="Q237" s="221"/>
      <c r="R237" s="221"/>
      <c r="S237" s="221"/>
      <c r="T237" s="221"/>
      <c r="U237" s="221"/>
      <c r="V237" s="221"/>
      <c r="W237" s="221"/>
      <c r="X237" s="221"/>
      <c r="Y237" s="221"/>
      <c r="Z237" s="221"/>
      <c r="AA237" s="221"/>
      <c r="AB237" s="220"/>
    </row>
    <row r="238" spans="2:28" ht="26.25" customHeight="1" thickBot="1" x14ac:dyDescent="0.3">
      <c r="B238" s="218"/>
      <c r="C238" s="218"/>
      <c r="D238" s="218"/>
      <c r="E238" s="219"/>
      <c r="F238" s="218"/>
      <c r="G238" s="218"/>
      <c r="H238" s="218"/>
      <c r="I238" s="218"/>
      <c r="J238" s="217"/>
      <c r="K238" s="216"/>
      <c r="L238" s="216"/>
      <c r="M238" s="216"/>
      <c r="N238" s="216"/>
      <c r="O238" s="216"/>
      <c r="P238" s="216"/>
      <c r="Q238" s="216"/>
      <c r="R238" s="216"/>
      <c r="S238" s="216"/>
      <c r="T238" s="216"/>
      <c r="U238" s="216"/>
      <c r="V238" s="216"/>
      <c r="W238" s="216"/>
      <c r="X238" s="216"/>
      <c r="Y238" s="216"/>
      <c r="Z238" s="216"/>
      <c r="AA238" s="216"/>
      <c r="AB238" s="215"/>
    </row>
    <row r="239" spans="2:28" x14ac:dyDescent="0.25">
      <c r="B239" s="214"/>
      <c r="C239" s="214"/>
      <c r="D239" s="214"/>
      <c r="E239" s="214"/>
      <c r="F239" s="214"/>
      <c r="G239" s="214"/>
      <c r="H239" s="214"/>
      <c r="I239" s="214"/>
      <c r="J239" s="214"/>
      <c r="K239" s="214"/>
      <c r="L239" s="214"/>
      <c r="M239" s="214"/>
      <c r="N239" s="214"/>
      <c r="O239" s="214"/>
      <c r="P239" s="214"/>
      <c r="Q239" s="214"/>
      <c r="R239" s="214"/>
      <c r="S239" s="214"/>
      <c r="T239" s="214"/>
      <c r="U239" s="214"/>
      <c r="V239" s="214"/>
      <c r="W239" s="214"/>
      <c r="X239" s="214"/>
      <c r="Y239" s="214"/>
      <c r="Z239" s="214"/>
      <c r="AA239" s="214"/>
      <c r="AB239" s="213"/>
    </row>
    <row r="240" spans="2:28" x14ac:dyDescent="0.25">
      <c r="B240" s="214"/>
      <c r="C240" s="214"/>
      <c r="D240" s="214"/>
      <c r="E240" s="214"/>
      <c r="F240" s="214"/>
      <c r="G240" s="214"/>
      <c r="H240" s="214"/>
      <c r="I240" s="214"/>
      <c r="J240" s="214"/>
      <c r="K240" s="214"/>
      <c r="L240" s="214"/>
      <c r="M240" s="214"/>
      <c r="N240" s="214"/>
      <c r="O240" s="214"/>
      <c r="P240" s="214"/>
      <c r="Q240" s="214"/>
      <c r="R240" s="214"/>
      <c r="S240" s="214"/>
      <c r="T240" s="214"/>
      <c r="U240" s="214"/>
      <c r="V240" s="214"/>
      <c r="W240" s="214"/>
      <c r="X240" s="214"/>
      <c r="Y240" s="214"/>
      <c r="Z240" s="214"/>
      <c r="AA240" s="214"/>
      <c r="AB240" s="213"/>
    </row>
    <row r="241" spans="2:28" x14ac:dyDescent="0.25">
      <c r="B241" s="214"/>
      <c r="C241" s="214"/>
      <c r="D241" s="214"/>
      <c r="E241" s="214"/>
      <c r="F241" s="214"/>
      <c r="G241" s="214"/>
      <c r="H241" s="214"/>
      <c r="I241" s="214"/>
      <c r="J241" s="214"/>
      <c r="K241" s="214"/>
      <c r="L241" s="214"/>
      <c r="M241" s="214"/>
      <c r="N241" s="214"/>
      <c r="O241" s="214"/>
      <c r="P241" s="214"/>
      <c r="Q241" s="214"/>
      <c r="R241" s="214"/>
      <c r="S241" s="214"/>
      <c r="T241" s="214"/>
      <c r="U241" s="214"/>
      <c r="V241" s="214"/>
      <c r="W241" s="214"/>
      <c r="X241" s="214"/>
      <c r="Y241" s="214"/>
      <c r="Z241" s="214"/>
      <c r="AA241" s="214"/>
      <c r="AB241" s="213"/>
    </row>
    <row r="242" spans="2:28" x14ac:dyDescent="0.25">
      <c r="B242" s="214"/>
      <c r="C242" s="214"/>
      <c r="D242" s="214"/>
      <c r="E242" s="214"/>
      <c r="F242" s="214"/>
      <c r="G242" s="214"/>
      <c r="H242" s="214"/>
      <c r="I242" s="214"/>
      <c r="J242" s="214"/>
      <c r="K242" s="214"/>
      <c r="L242" s="214"/>
      <c r="M242" s="214"/>
      <c r="N242" s="214"/>
      <c r="O242" s="214"/>
      <c r="P242" s="214"/>
      <c r="Q242" s="214"/>
      <c r="R242" s="214"/>
      <c r="S242" s="214"/>
      <c r="T242" s="214"/>
      <c r="U242" s="214"/>
      <c r="V242" s="214"/>
      <c r="W242" s="214"/>
      <c r="X242" s="214"/>
      <c r="Y242" s="214"/>
      <c r="Z242" s="214"/>
      <c r="AA242" s="214"/>
      <c r="AB242" s="213"/>
    </row>
    <row r="243" spans="2:28" x14ac:dyDescent="0.25">
      <c r="B243" s="214"/>
      <c r="C243" s="214"/>
      <c r="D243" s="214"/>
      <c r="E243" s="214"/>
      <c r="F243" s="214"/>
      <c r="G243" s="214"/>
      <c r="H243" s="214"/>
      <c r="I243" s="214"/>
      <c r="J243" s="214"/>
      <c r="K243" s="214"/>
      <c r="L243" s="214"/>
      <c r="M243" s="214"/>
      <c r="N243" s="214"/>
      <c r="O243" s="214"/>
      <c r="P243" s="214"/>
      <c r="Q243" s="214"/>
      <c r="R243" s="214"/>
      <c r="S243" s="214"/>
      <c r="T243" s="214"/>
      <c r="U243" s="214"/>
      <c r="V243" s="214"/>
      <c r="W243" s="214"/>
      <c r="X243" s="214"/>
      <c r="Y243" s="214"/>
      <c r="Z243" s="214"/>
      <c r="AA243" s="214"/>
      <c r="AB243" s="213"/>
    </row>
    <row r="244" spans="2:28" x14ac:dyDescent="0.25">
      <c r="B244" s="214"/>
      <c r="C244" s="214"/>
      <c r="D244" s="214"/>
      <c r="E244" s="214"/>
      <c r="F244" s="214"/>
      <c r="G244" s="214"/>
      <c r="H244" s="214"/>
      <c r="I244" s="214"/>
      <c r="J244" s="214"/>
      <c r="K244" s="214"/>
      <c r="L244" s="214"/>
      <c r="M244" s="214"/>
      <c r="N244" s="214"/>
      <c r="O244" s="214"/>
      <c r="P244" s="214"/>
      <c r="Q244" s="214"/>
      <c r="R244" s="214"/>
      <c r="S244" s="214"/>
      <c r="T244" s="214"/>
      <c r="U244" s="214"/>
      <c r="V244" s="214"/>
      <c r="W244" s="214"/>
      <c r="X244" s="214"/>
      <c r="Y244" s="214"/>
      <c r="Z244" s="214"/>
      <c r="AA244" s="214"/>
      <c r="AB244" s="213"/>
    </row>
    <row r="245" spans="2:28" x14ac:dyDescent="0.25">
      <c r="B245" s="214"/>
      <c r="C245" s="214"/>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3"/>
    </row>
    <row r="246" spans="2:28" x14ac:dyDescent="0.25">
      <c r="B246" s="214"/>
      <c r="C246" s="214"/>
      <c r="D246" s="214"/>
      <c r="E246" s="214"/>
      <c r="F246" s="214"/>
      <c r="G246" s="214"/>
      <c r="H246" s="214"/>
      <c r="I246" s="214"/>
      <c r="J246" s="214"/>
      <c r="K246" s="214"/>
      <c r="L246" s="214"/>
      <c r="M246" s="214"/>
      <c r="N246" s="214"/>
      <c r="O246" s="214"/>
      <c r="P246" s="214"/>
      <c r="Q246" s="214"/>
      <c r="R246" s="214"/>
      <c r="S246" s="214"/>
      <c r="T246" s="214"/>
      <c r="U246" s="214"/>
      <c r="V246" s="214"/>
      <c r="W246" s="214"/>
      <c r="X246" s="214"/>
      <c r="Y246" s="214"/>
      <c r="Z246" s="214"/>
      <c r="AA246" s="214"/>
      <c r="AB246" s="213"/>
    </row>
    <row r="247" spans="2:28" ht="15.75" thickBot="1" x14ac:dyDescent="0.3">
      <c r="B247" s="212"/>
      <c r="C247" s="212"/>
      <c r="D247" s="212"/>
      <c r="E247" s="212"/>
      <c r="F247" s="212"/>
      <c r="G247" s="212"/>
      <c r="H247" s="212"/>
      <c r="I247" s="212"/>
      <c r="J247" s="212"/>
      <c r="K247" s="212"/>
      <c r="L247" s="212"/>
      <c r="M247" s="212"/>
      <c r="N247" s="212"/>
      <c r="O247" s="212"/>
      <c r="P247" s="212"/>
      <c r="Q247" s="212"/>
      <c r="R247" s="212"/>
      <c r="S247" s="212"/>
      <c r="T247" s="212"/>
      <c r="U247" s="212"/>
      <c r="V247" s="212"/>
      <c r="W247" s="212"/>
      <c r="X247" s="212"/>
      <c r="Y247" s="212"/>
      <c r="Z247" s="212"/>
      <c r="AA247" s="212"/>
      <c r="AB247" s="211"/>
    </row>
    <row r="285" spans="6:6" x14ac:dyDescent="0.25">
      <c r="F285" s="210"/>
    </row>
    <row r="286" spans="6:6" x14ac:dyDescent="0.25">
      <c r="F286" s="210" t="s">
        <v>338</v>
      </c>
    </row>
    <row r="287" spans="6:6" x14ac:dyDescent="0.25">
      <c r="F287" s="210" t="s">
        <v>337</v>
      </c>
    </row>
  </sheetData>
  <mergeCells count="17">
    <mergeCell ref="S4:AB4"/>
    <mergeCell ref="N6:AB6"/>
    <mergeCell ref="D2:E2"/>
    <mergeCell ref="D3:E3"/>
    <mergeCell ref="D4:E4"/>
    <mergeCell ref="F4:M4"/>
    <mergeCell ref="B6:J6"/>
    <mergeCell ref="B2:C4"/>
    <mergeCell ref="F2:M2"/>
    <mergeCell ref="F3:M3"/>
    <mergeCell ref="B5:AB5"/>
    <mergeCell ref="K6:M6"/>
    <mergeCell ref="N2:R2"/>
    <mergeCell ref="N3:R3"/>
    <mergeCell ref="N4:R4"/>
    <mergeCell ref="S2:AB2"/>
    <mergeCell ref="S3:AB3"/>
  </mergeCells>
  <dataValidations count="1">
    <dataValidation type="list" allowBlank="1" showInputMessage="1" showErrorMessage="1" sqref="E8:E238" xr:uid="{00000000-0002-0000-0800-000000000000}">
      <formula1>$F$286:$F$287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'C:\Users\Julio B\Desktop\[DEST-F-001 MAPA DE RIESGOS DE GESTIÓN.xlsx]Hoja4'!#REF!</xm:f>
          </x14:formula1>
          <xm:sqref>J8:J1048576</xm:sqref>
        </x14:dataValidation>
        <x14:dataValidation type="list" allowBlank="1" showInputMessage="1" showErrorMessage="1" xr:uid="{00000000-0002-0000-0800-000002000000}">
          <x14:formula1>
            <xm:f>'C:\Users\Julio B\Desktop\[DEST-F-001 MAPA DE RIESGOS DE GESTIÓN.xlsx]0 - CRITERIOS'!#REF!</xm:f>
          </x14:formula1>
          <xm:sqref>M9:M18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0 - CRITERIOS</vt:lpstr>
      <vt:lpstr>1 - POLÍTICA</vt:lpstr>
      <vt:lpstr>2 - CONTEXTO</vt:lpstr>
      <vt:lpstr>3-IDENTIFICACIÓN DEL RIESGO</vt:lpstr>
      <vt:lpstr>4-VALORACIÓN DEL RIESGO</vt:lpstr>
      <vt:lpstr>5-CONTROLES</vt:lpstr>
      <vt:lpstr>6-MAPA DE RIESGOS SEGURIDAD</vt:lpstr>
      <vt:lpstr>Anexo 1 Modificaciones</vt:lpstr>
      <vt:lpstr>Anexo 2 Reporte Materialización</vt:lpstr>
      <vt:lpstr>Anexo 3 Report Acciones Prevent</vt:lpstr>
      <vt:lpstr>Anexo 4 Informe de Monitoreo</vt:lpstr>
      <vt:lpstr>Hoja1</vt:lpstr>
      <vt:lpstr>Impacto</vt:lpstr>
      <vt:lpstr>Moderado</vt:lpstr>
      <vt:lpstr>Probabilidad</vt:lpstr>
      <vt:lpstr>T_riesgos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2019-11-01T14:47:31Z</dcterms:modified>
</cp:coreProperties>
</file>