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genciadetierras-my.sharepoint.com/personal/diego_ortiz_ant_gov_co/Documents/1 . OFICINA DE CONTROL INTERNO/AGN 30 11 2022/"/>
    </mc:Choice>
  </mc:AlternateContent>
  <xr:revisionPtr revIDLastSave="115" documentId="11_717A6076502EB31F8403A2720E26567DEA719B0C" xr6:coauthVersionLast="47" xr6:coauthVersionMax="47" xr10:uidLastSave="{06443B7C-7C33-4D6D-90D3-640759533A51}"/>
  <bookViews>
    <workbookView xWindow="-120" yWindow="-120" windowWidth="29040" windowHeight="15840" activeTab="1" xr2:uid="{00000000-000D-0000-FFFF-FFFF00000000}"/>
  </bookViews>
  <sheets>
    <sheet name="Acciones AGN" sheetId="18" r:id="rId1"/>
    <sheet name="Hoja1" sheetId="19" r:id="rId2"/>
  </sheets>
  <definedNames>
    <definedName name="_xlnm._FilterDatabase" localSheetId="0" hidden="1">'Acciones AGN'!$A$11:$EY$39</definedName>
    <definedName name="accionesdeMejoramien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U33" i="18" l="1"/>
  <c r="EU34" i="18"/>
  <c r="EU35" i="18"/>
  <c r="EU36" i="18"/>
  <c r="EU37" i="18"/>
  <c r="EU38" i="18"/>
  <c r="EU39" i="18" s="1"/>
  <c r="EU27" i="18" l="1"/>
  <c r="EU23" i="18"/>
  <c r="EU18" i="18"/>
  <c r="DT53" i="18" l="1"/>
  <c r="DS38" i="18"/>
  <c r="EK37" i="18"/>
  <c r="DS37" i="18"/>
  <c r="EK36" i="18"/>
  <c r="DS36" i="18"/>
  <c r="EK35" i="18"/>
  <c r="DS35" i="18"/>
  <c r="EK34" i="18"/>
  <c r="DS34" i="18"/>
  <c r="EK33" i="18"/>
  <c r="DS33" i="18"/>
  <c r="EK32" i="18"/>
  <c r="DS32" i="18"/>
  <c r="EK31" i="18"/>
  <c r="DS31" i="18"/>
  <c r="I30" i="18"/>
  <c r="I29" i="18"/>
  <c r="DE28" i="18"/>
  <c r="DE38" i="18" s="1"/>
  <c r="CY28" i="18"/>
  <c r="CS28" i="18"/>
  <c r="CS38" i="18" s="1"/>
  <c r="CM28" i="18"/>
  <c r="CM38" i="18" s="1"/>
  <c r="CG28" i="18"/>
  <c r="CG38" i="18" s="1"/>
  <c r="BX28" i="18"/>
  <c r="BX38" i="18" s="1"/>
  <c r="BO28" i="18"/>
  <c r="BO38" i="18" s="1"/>
  <c r="BF28" i="18"/>
  <c r="BF38" i="18" s="1"/>
  <c r="AW28" i="18"/>
  <c r="AW38" i="18" s="1"/>
  <c r="AN28" i="18"/>
  <c r="AN38" i="18" s="1"/>
  <c r="AE28" i="18"/>
  <c r="AE38" i="18" s="1"/>
  <c r="R28" i="18"/>
  <c r="R38" i="18" s="1"/>
  <c r="L28" i="18"/>
  <c r="L38" i="18" s="1"/>
  <c r="I28" i="18"/>
  <c r="EL27" i="18"/>
  <c r="EC27" i="18"/>
  <c r="DT27" i="18"/>
  <c r="DE27" i="18"/>
  <c r="DE37" i="18" s="1"/>
  <c r="CY27" i="18"/>
  <c r="CS27" i="18"/>
  <c r="CS37" i="18" s="1"/>
  <c r="CM27" i="18"/>
  <c r="CM37" i="18" s="1"/>
  <c r="CG27" i="18"/>
  <c r="CG37" i="18" s="1"/>
  <c r="BX27" i="18"/>
  <c r="BX37" i="18" s="1"/>
  <c r="BO27" i="18"/>
  <c r="BO37" i="18" s="1"/>
  <c r="BF27" i="18"/>
  <c r="BF37" i="18" s="1"/>
  <c r="AW27" i="18"/>
  <c r="AW37" i="18" s="1"/>
  <c r="AN27" i="18"/>
  <c r="AN37" i="18" s="1"/>
  <c r="AD27" i="18"/>
  <c r="AE27" i="18" s="1"/>
  <c r="AE37" i="18" s="1"/>
  <c r="R27" i="18"/>
  <c r="R37" i="18" s="1"/>
  <c r="L27" i="18"/>
  <c r="L37" i="18" s="1"/>
  <c r="I27" i="18"/>
  <c r="DQ25" i="18"/>
  <c r="DT24" i="18"/>
  <c r="DQ24" i="18"/>
  <c r="I24" i="18"/>
  <c r="EL23" i="18"/>
  <c r="EC23" i="18"/>
  <c r="DT23" i="18"/>
  <c r="DQ23" i="18"/>
  <c r="DE23" i="18"/>
  <c r="DE36" i="18" s="1"/>
  <c r="CY23" i="18"/>
  <c r="CS23" i="18"/>
  <c r="CS36" i="18" s="1"/>
  <c r="CM23" i="18"/>
  <c r="CM36" i="18" s="1"/>
  <c r="CG23" i="18"/>
  <c r="CG36" i="18" s="1"/>
  <c r="BX23" i="18"/>
  <c r="BX36" i="18" s="1"/>
  <c r="BO23" i="18"/>
  <c r="BO36" i="18" s="1"/>
  <c r="BF23" i="18"/>
  <c r="BF36" i="18" s="1"/>
  <c r="AW23" i="18"/>
  <c r="AW36" i="18" s="1"/>
  <c r="AN23" i="18"/>
  <c r="AN36" i="18" s="1"/>
  <c r="AE23" i="18"/>
  <c r="AE36" i="18" s="1"/>
  <c r="R23" i="18"/>
  <c r="R36" i="18" s="1"/>
  <c r="L23" i="18"/>
  <c r="L36" i="18" s="1"/>
  <c r="I23" i="18"/>
  <c r="EL22" i="18"/>
  <c r="EC22" i="18"/>
  <c r="DT22" i="18"/>
  <c r="DQ22" i="18"/>
  <c r="DE22" i="18"/>
  <c r="DE35" i="18" s="1"/>
  <c r="CY22" i="18"/>
  <c r="CS22" i="18"/>
  <c r="CS35" i="18" s="1"/>
  <c r="CM22" i="18"/>
  <c r="CM35" i="18" s="1"/>
  <c r="CG22" i="18"/>
  <c r="CG35" i="18" s="1"/>
  <c r="BX22" i="18"/>
  <c r="BX35" i="18" s="1"/>
  <c r="BO22" i="18"/>
  <c r="BO35" i="18" s="1"/>
  <c r="BF22" i="18"/>
  <c r="BF35" i="18" s="1"/>
  <c r="AW22" i="18"/>
  <c r="AW35" i="18" s="1"/>
  <c r="AN22" i="18"/>
  <c r="AN35" i="18" s="1"/>
  <c r="AE22" i="18"/>
  <c r="AE35" i="18" s="1"/>
  <c r="R22" i="18"/>
  <c r="R35" i="18" s="1"/>
  <c r="L22" i="18"/>
  <c r="F35" i="18" s="1"/>
  <c r="I22" i="18"/>
  <c r="I21" i="18"/>
  <c r="DE20" i="18"/>
  <c r="DE34" i="18" s="1"/>
  <c r="CY20" i="18"/>
  <c r="CS20" i="18"/>
  <c r="CS34" i="18" s="1"/>
  <c r="CM20" i="18"/>
  <c r="CM34" i="18" s="1"/>
  <c r="CG20" i="18"/>
  <c r="CG34" i="18" s="1"/>
  <c r="BX20" i="18"/>
  <c r="BX34" i="18" s="1"/>
  <c r="BO20" i="18"/>
  <c r="BO34" i="18" s="1"/>
  <c r="BF20" i="18"/>
  <c r="BF34" i="18" s="1"/>
  <c r="AW20" i="18"/>
  <c r="AW34" i="18" s="1"/>
  <c r="AN20" i="18"/>
  <c r="AN34" i="18" s="1"/>
  <c r="AE20" i="18"/>
  <c r="AE34" i="18" s="1"/>
  <c r="R20" i="18"/>
  <c r="R34" i="18" s="1"/>
  <c r="L20" i="18"/>
  <c r="L34" i="18" s="1"/>
  <c r="I20" i="18"/>
  <c r="AM19" i="18"/>
  <c r="AN18" i="18" s="1"/>
  <c r="AN33" i="18" s="1"/>
  <c r="I19" i="18"/>
  <c r="EL18" i="18"/>
  <c r="EC18" i="18"/>
  <c r="DT18" i="18"/>
  <c r="DQ18" i="18"/>
  <c r="DE18" i="18"/>
  <c r="DE33" i="18" s="1"/>
  <c r="CY18" i="18"/>
  <c r="CS18" i="18"/>
  <c r="CS33" i="18" s="1"/>
  <c r="CM18" i="18"/>
  <c r="CM33" i="18" s="1"/>
  <c r="CG18" i="18"/>
  <c r="CG33" i="18" s="1"/>
  <c r="BX18" i="18"/>
  <c r="BX33" i="18" s="1"/>
  <c r="BO18" i="18"/>
  <c r="BO33" i="18" s="1"/>
  <c r="BF18" i="18"/>
  <c r="BF33" i="18" s="1"/>
  <c r="AW18" i="18"/>
  <c r="AW33" i="18" s="1"/>
  <c r="AE18" i="18"/>
  <c r="AE33" i="18" s="1"/>
  <c r="R18" i="18"/>
  <c r="R33" i="18" s="1"/>
  <c r="L18" i="18"/>
  <c r="L33" i="18" s="1"/>
  <c r="I18" i="18"/>
  <c r="I17" i="18"/>
  <c r="I16" i="18"/>
  <c r="DE15" i="18"/>
  <c r="DE32" i="18" s="1"/>
  <c r="CY15" i="18"/>
  <c r="CS15" i="18"/>
  <c r="CS32" i="18" s="1"/>
  <c r="CM15" i="18"/>
  <c r="CM32" i="18" s="1"/>
  <c r="CG15" i="18"/>
  <c r="CG32" i="18" s="1"/>
  <c r="BX15" i="18"/>
  <c r="BX32" i="18" s="1"/>
  <c r="BO15" i="18"/>
  <c r="BO32" i="18" s="1"/>
  <c r="BF15" i="18"/>
  <c r="BF32" i="18" s="1"/>
  <c r="AW15" i="18"/>
  <c r="AW32" i="18" s="1"/>
  <c r="AN15" i="18"/>
  <c r="AN32" i="18" s="1"/>
  <c r="AE15" i="18"/>
  <c r="AE32" i="18" s="1"/>
  <c r="R15" i="18"/>
  <c r="R32" i="18" s="1"/>
  <c r="L15" i="18"/>
  <c r="L32" i="18" s="1"/>
  <c r="I15" i="18"/>
  <c r="I14" i="18"/>
  <c r="I13" i="18"/>
  <c r="DE12" i="18"/>
  <c r="DE31" i="18" s="1"/>
  <c r="CY12" i="18"/>
  <c r="CS12" i="18"/>
  <c r="CS31" i="18" s="1"/>
  <c r="CM12" i="18"/>
  <c r="CM31" i="18" s="1"/>
  <c r="CG12" i="18"/>
  <c r="CG31" i="18" s="1"/>
  <c r="BX12" i="18"/>
  <c r="BX31" i="18" s="1"/>
  <c r="BO12" i="18"/>
  <c r="BO31" i="18" s="1"/>
  <c r="BF12" i="18"/>
  <c r="BF31" i="18" s="1"/>
  <c r="AW12" i="18"/>
  <c r="AW31" i="18" s="1"/>
  <c r="AN12" i="18"/>
  <c r="AN31" i="18" s="1"/>
  <c r="AE12" i="18"/>
  <c r="R12" i="18"/>
  <c r="AE31" i="18" s="1"/>
  <c r="L12" i="18"/>
  <c r="L31" i="18" s="1"/>
  <c r="I12" i="18"/>
  <c r="DE39" i="18" l="1"/>
  <c r="EK39" i="18"/>
  <c r="F34" i="18"/>
  <c r="AE39" i="18"/>
  <c r="BX39" i="18"/>
  <c r="F33" i="18"/>
  <c r="CS39" i="18"/>
  <c r="L35" i="18"/>
  <c r="L39" i="18" s="1"/>
  <c r="F36" i="18"/>
  <c r="F32" i="18"/>
  <c r="AN39" i="18"/>
  <c r="DS39" i="18"/>
  <c r="CG39" i="18"/>
  <c r="F31" i="18"/>
  <c r="CM39" i="18"/>
  <c r="BF39" i="18"/>
  <c r="AW39" i="18"/>
  <c r="BO39" i="18"/>
  <c r="F38" i="18"/>
  <c r="R31" i="18"/>
  <c r="R39" i="18" s="1"/>
  <c r="F37" i="18"/>
  <c r="E39"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O10" authorId="0" shapeId="0" xr:uid="{00000000-0006-0000-0000-000001000000}">
      <text>
        <r>
          <rPr>
            <sz val="9"/>
            <color indexed="81"/>
            <rFont val="Tahoma"/>
            <family val="2"/>
          </rPr>
          <t xml:space="preserve">Dejar las observaciones frente al cumplimiento y efectividad de las tareas implementadas. 
</t>
        </r>
      </text>
    </comment>
    <comment ref="U10" authorId="0" shapeId="0" xr:uid="{00000000-0006-0000-0000-000002000000}">
      <text>
        <r>
          <rPr>
            <sz val="9"/>
            <color indexed="81"/>
            <rFont val="Tahoma"/>
            <family val="2"/>
          </rPr>
          <t xml:space="preserve">Dejar las observaciones frente al cumplimiento y efectividad de las tareas implementadas. 
</t>
        </r>
      </text>
    </comment>
    <comment ref="W10" authorId="1" shapeId="0" xr:uid="{00000000-0006-0000-0000-000003000000}">
      <text>
        <r>
          <rPr>
            <b/>
            <sz val="9"/>
            <color indexed="81"/>
            <rFont val="Tahoma"/>
            <family val="2"/>
          </rPr>
          <t xml:space="preserve">Fecha en que se cierra completamente el hallazgo
</t>
        </r>
      </text>
    </comment>
    <comment ref="X10" authorId="1" shapeId="0" xr:uid="{00000000-0006-0000-0000-000004000000}">
      <text>
        <r>
          <rPr>
            <b/>
            <sz val="9"/>
            <color indexed="81"/>
            <rFont val="Tahoma"/>
            <family val="2"/>
          </rPr>
          <t>Número de radicado con el cual la entidad realiza el cierre del hallazgo</t>
        </r>
      </text>
    </comment>
    <comment ref="Z10" authorId="1" shapeId="0" xr:uid="{00000000-0006-0000-0000-000005000000}">
      <text>
        <r>
          <rPr>
            <b/>
            <sz val="9"/>
            <color indexed="81"/>
            <rFont val="Tahoma"/>
            <family val="2"/>
          </rPr>
          <t xml:space="preserve">Fecha en que se cierra completamente el hallazgo
</t>
        </r>
      </text>
    </comment>
    <comment ref="AA10" authorId="1" shapeId="0" xr:uid="{00000000-0006-0000-0000-000006000000}">
      <text>
        <r>
          <rPr>
            <b/>
            <sz val="9"/>
            <color indexed="81"/>
            <rFont val="Tahoma"/>
            <family val="2"/>
          </rPr>
          <t>Número de radicado con el cual la entidad realiza el cierre del hallazgo</t>
        </r>
      </text>
    </comment>
    <comment ref="AH10" authorId="0" shapeId="0" xr:uid="{00000000-0006-0000-0000-000007000000}">
      <text>
        <r>
          <rPr>
            <sz val="9"/>
            <color indexed="81"/>
            <rFont val="Tahoma"/>
            <family val="2"/>
          </rPr>
          <t xml:space="preserve">Dejar las observaciones frente al cumplimiento y efectividad de las tareas implementadas. 
</t>
        </r>
      </text>
    </comment>
    <comment ref="AJ10" authorId="1" shapeId="0" xr:uid="{00000000-0006-0000-0000-000008000000}">
      <text>
        <r>
          <rPr>
            <b/>
            <sz val="9"/>
            <color indexed="81"/>
            <rFont val="Tahoma"/>
            <family val="2"/>
          </rPr>
          <t xml:space="preserve">Fecha en que se cierra completamente el hallazgo
</t>
        </r>
      </text>
    </comment>
    <comment ref="AK10" authorId="1" shapeId="0" xr:uid="{00000000-0006-0000-0000-000009000000}">
      <text>
        <r>
          <rPr>
            <b/>
            <sz val="9"/>
            <color indexed="81"/>
            <rFont val="Tahoma"/>
            <family val="2"/>
          </rPr>
          <t>Número de radicado con el cual la entidad realiza el cierre del hallazgo</t>
        </r>
      </text>
    </comment>
    <comment ref="AQ10" authorId="0" shapeId="0" xr:uid="{00000000-0006-0000-0000-00000A000000}">
      <text>
        <r>
          <rPr>
            <sz val="9"/>
            <color indexed="81"/>
            <rFont val="Tahoma"/>
            <family val="2"/>
          </rPr>
          <t xml:space="preserve">Dejar las observaciones frente al cumplimiento y efectividad de las tareas implementadas. 
</t>
        </r>
      </text>
    </comment>
    <comment ref="AS10" authorId="1" shapeId="0" xr:uid="{00000000-0006-0000-0000-00000B000000}">
      <text>
        <r>
          <rPr>
            <b/>
            <sz val="9"/>
            <color indexed="81"/>
            <rFont val="Tahoma"/>
            <family val="2"/>
          </rPr>
          <t xml:space="preserve">Fecha en que se cierra completamente el hallazgo
</t>
        </r>
      </text>
    </comment>
    <comment ref="AT10" authorId="1" shapeId="0" xr:uid="{00000000-0006-0000-0000-00000C000000}">
      <text>
        <r>
          <rPr>
            <b/>
            <sz val="9"/>
            <color indexed="81"/>
            <rFont val="Tahoma"/>
            <family val="2"/>
          </rPr>
          <t>Número de radicado con el cual la entidad realiza el cierre del hallazgo</t>
        </r>
      </text>
    </comment>
    <comment ref="AZ10" authorId="0" shapeId="0" xr:uid="{00000000-0006-0000-0000-00000D000000}">
      <text>
        <r>
          <rPr>
            <sz val="9"/>
            <color indexed="81"/>
            <rFont val="Tahoma"/>
            <family val="2"/>
          </rPr>
          <t xml:space="preserve">Dejar las observaciones frente al cumplimiento y efectividad de las tareas implementadas. 
</t>
        </r>
      </text>
    </comment>
    <comment ref="BB10" authorId="1" shapeId="0" xr:uid="{00000000-0006-0000-0000-00000E000000}">
      <text>
        <r>
          <rPr>
            <b/>
            <sz val="9"/>
            <color indexed="81"/>
            <rFont val="Tahoma"/>
            <family val="2"/>
          </rPr>
          <t xml:space="preserve">Fecha en que se cierra completamente el hallazgo
</t>
        </r>
      </text>
    </comment>
    <comment ref="BC10" authorId="1" shapeId="0" xr:uid="{00000000-0006-0000-0000-00000F000000}">
      <text>
        <r>
          <rPr>
            <b/>
            <sz val="9"/>
            <color indexed="81"/>
            <rFont val="Tahoma"/>
            <family val="2"/>
          </rPr>
          <t>Número de radicado con el cual la entidad realiza el cierre del hallazgo</t>
        </r>
      </text>
    </comment>
    <comment ref="BI10" authorId="0" shapeId="0" xr:uid="{00000000-0006-0000-0000-000010000000}">
      <text>
        <r>
          <rPr>
            <sz val="9"/>
            <color indexed="81"/>
            <rFont val="Tahoma"/>
            <family val="2"/>
          </rPr>
          <t xml:space="preserve">Dejar las observaciones frente al cumplimiento y efectividad de las tareas implementadas. 
</t>
        </r>
      </text>
    </comment>
    <comment ref="BK10" authorId="1" shapeId="0" xr:uid="{00000000-0006-0000-0000-000011000000}">
      <text>
        <r>
          <rPr>
            <b/>
            <sz val="9"/>
            <color indexed="81"/>
            <rFont val="Tahoma"/>
            <family val="2"/>
          </rPr>
          <t xml:space="preserve">Fecha en que se cierra completamente el hallazgo
</t>
        </r>
      </text>
    </comment>
    <comment ref="BL10" authorId="1" shapeId="0" xr:uid="{00000000-0006-0000-0000-000012000000}">
      <text>
        <r>
          <rPr>
            <b/>
            <sz val="9"/>
            <color indexed="81"/>
            <rFont val="Tahoma"/>
            <family val="2"/>
          </rPr>
          <t>Número de radicado con el cual la entidad realiza el cierre del hallazgo</t>
        </r>
      </text>
    </comment>
    <comment ref="BR10" authorId="0" shapeId="0" xr:uid="{00000000-0006-0000-0000-000013000000}">
      <text>
        <r>
          <rPr>
            <sz val="9"/>
            <color indexed="81"/>
            <rFont val="Tahoma"/>
            <family val="2"/>
          </rPr>
          <t xml:space="preserve">Dejar las observaciones frente al cumplimiento y efectividad de las tareas implementadas. 
</t>
        </r>
      </text>
    </comment>
    <comment ref="BT10" authorId="1" shapeId="0" xr:uid="{00000000-0006-0000-0000-000014000000}">
      <text>
        <r>
          <rPr>
            <b/>
            <sz val="9"/>
            <color indexed="81"/>
            <rFont val="Tahoma"/>
            <family val="2"/>
          </rPr>
          <t xml:space="preserve">Fecha en que se cierra completamente el hallazgo
</t>
        </r>
      </text>
    </comment>
    <comment ref="BU10" authorId="1" shapeId="0" xr:uid="{00000000-0006-0000-0000-000015000000}">
      <text>
        <r>
          <rPr>
            <b/>
            <sz val="9"/>
            <color indexed="81"/>
            <rFont val="Tahoma"/>
            <family val="2"/>
          </rPr>
          <t>Número de radicado con el cual la entidad realiza el cierre del hallazgo</t>
        </r>
      </text>
    </comment>
    <comment ref="CA10" authorId="0" shapeId="0" xr:uid="{00000000-0006-0000-0000-000016000000}">
      <text>
        <r>
          <rPr>
            <sz val="9"/>
            <color indexed="81"/>
            <rFont val="Tahoma"/>
            <family val="2"/>
          </rPr>
          <t xml:space="preserve">Dejar las observaciones frente al cumplimiento y efectividad de las tareas implementadas. 
</t>
        </r>
      </text>
    </comment>
    <comment ref="CC10" authorId="1" shapeId="0" xr:uid="{00000000-0006-0000-0000-000017000000}">
      <text>
        <r>
          <rPr>
            <b/>
            <sz val="9"/>
            <color indexed="81"/>
            <rFont val="Tahoma"/>
            <family val="2"/>
          </rPr>
          <t xml:space="preserve">Fecha en que se cierra completamente el hallazgo
</t>
        </r>
      </text>
    </comment>
    <comment ref="CD10" authorId="1" shapeId="0" xr:uid="{00000000-0006-0000-0000-000018000000}">
      <text>
        <r>
          <rPr>
            <b/>
            <sz val="9"/>
            <color indexed="81"/>
            <rFont val="Tahoma"/>
            <family val="2"/>
          </rPr>
          <t>Número de radicado con el cual la entidad realiza el cierre del hallazgo</t>
        </r>
      </text>
    </comment>
    <comment ref="DJ10" authorId="1" shapeId="0" xr:uid="{00000000-0006-0000-0000-000019000000}">
      <text>
        <r>
          <rPr>
            <b/>
            <sz val="9"/>
            <color indexed="81"/>
            <rFont val="Tahoma"/>
            <family val="2"/>
          </rPr>
          <t xml:space="preserve">Fecha en que se cierra completamente el hallazgo
</t>
        </r>
      </text>
    </comment>
    <comment ref="DK10" authorId="1" shapeId="0" xr:uid="{00000000-0006-0000-0000-00001A000000}">
      <text>
        <r>
          <rPr>
            <b/>
            <sz val="9"/>
            <color indexed="81"/>
            <rFont val="Tahoma"/>
            <family val="2"/>
          </rPr>
          <t>Número de radicado con el cual la entidad realiza el cierre del hallazgo</t>
        </r>
      </text>
    </comment>
    <comment ref="DY10" authorId="1" shapeId="0" xr:uid="{00000000-0006-0000-0000-00001B000000}">
      <text>
        <r>
          <rPr>
            <b/>
            <sz val="9"/>
            <color indexed="81"/>
            <rFont val="Tahoma"/>
            <family val="2"/>
          </rPr>
          <t xml:space="preserve">Fecha en que se cierra completamente el hallazgo
</t>
        </r>
      </text>
    </comment>
    <comment ref="DZ10" authorId="1" shapeId="0" xr:uid="{00000000-0006-0000-0000-00001C000000}">
      <text>
        <r>
          <rPr>
            <b/>
            <sz val="9"/>
            <color indexed="81"/>
            <rFont val="Tahoma"/>
            <family val="2"/>
          </rPr>
          <t>Número de radicado con el cual la entidad realiza el cierre del hallazgo</t>
        </r>
      </text>
    </comment>
    <comment ref="EH10" authorId="1" shapeId="0" xr:uid="{00000000-0006-0000-0000-00001D000000}">
      <text>
        <r>
          <rPr>
            <b/>
            <sz val="9"/>
            <color indexed="81"/>
            <rFont val="Tahoma"/>
            <family val="2"/>
          </rPr>
          <t xml:space="preserve">Fecha en que se cierra completamente el hallazgo
</t>
        </r>
      </text>
    </comment>
    <comment ref="EI10" authorId="1" shapeId="0" xr:uid="{00000000-0006-0000-0000-00001E000000}">
      <text>
        <r>
          <rPr>
            <b/>
            <sz val="9"/>
            <color indexed="81"/>
            <rFont val="Tahoma"/>
            <family val="2"/>
          </rPr>
          <t>Número de radicado con el cual la entidad realiza el cierre del hallazgo</t>
        </r>
      </text>
    </comment>
    <comment ref="EQ10" authorId="1" shapeId="0" xr:uid="{00000000-0006-0000-0000-00001F000000}">
      <text>
        <r>
          <rPr>
            <b/>
            <sz val="9"/>
            <color indexed="81"/>
            <rFont val="Tahoma"/>
            <family val="2"/>
          </rPr>
          <t xml:space="preserve">Fecha en que se cierra completamente el hallazgo
</t>
        </r>
      </text>
    </comment>
    <comment ref="ER10" authorId="1" shapeId="0" xr:uid="{00000000-0006-0000-0000-000020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<sst xmlns="http://schemas.openxmlformats.org/spreadsheetml/2006/main" count="1648" uniqueCount="669">
  <si>
    <t>Capacitaciones realizadas</t>
  </si>
  <si>
    <t>Formato Implementado</t>
  </si>
  <si>
    <t>Concepto técnico</t>
  </si>
  <si>
    <t>No aplica</t>
  </si>
  <si>
    <t>PLAZO EN SEMANAS</t>
  </si>
  <si>
    <t xml:space="preserve">Entidad: </t>
  </si>
  <si>
    <t>Agencia Nacional de Tierras-ANT</t>
  </si>
  <si>
    <t xml:space="preserve">NIT: </t>
  </si>
  <si>
    <t>900,948,953-8</t>
  </si>
  <si>
    <t xml:space="preserve">Representante Legal: </t>
  </si>
  <si>
    <t>Miguel Samper Strouss</t>
  </si>
  <si>
    <t xml:space="preserve">Fecha de iniciación: </t>
  </si>
  <si>
    <t>Responsable del proceso:</t>
  </si>
  <si>
    <t xml:space="preserve">Gloria Elvira Ortiz </t>
  </si>
  <si>
    <t>Fecha de finalización:</t>
  </si>
  <si>
    <t xml:space="preserve">Cargo: </t>
  </si>
  <si>
    <t>Subdirectora Administrativa y Financiera</t>
  </si>
  <si>
    <t>Fecha y número de Acta de aprobación del PMA</t>
  </si>
  <si>
    <t>20 de septiembre de 2017 Acta No. 5 del Comité de Desarrollo Administrativo - Sesión Virtual</t>
  </si>
  <si>
    <t>PLAN DE MEJORAMIENTO VISITA DE INSPECCIÓN - Acta 17/08/2017</t>
  </si>
  <si>
    <t>AVANCES REPORTADOS CON CORTE A 29/12/2017</t>
  </si>
  <si>
    <t>AVANCES REPORTADOS CON CORTE A 28/03/2018</t>
  </si>
  <si>
    <t>OBSERVACIONES REMITIDAS POR AGN EL 26/04/2018</t>
  </si>
  <si>
    <t xml:space="preserve">RESPUESTA  DADA POR LA ANT A LAS OBSERVACIONES DEL AGN 
11/05/2018 </t>
  </si>
  <si>
    <t>AVANCES REPORTADOS 27 JUNIO 2018</t>
  </si>
  <si>
    <t>OBSERVACIONES REMITIDAS POR AGN EL 24/07/2018</t>
  </si>
  <si>
    <t>AVANCES REPORTADOS 27/09/2018</t>
  </si>
  <si>
    <t>OBSERVACIONES REMITIDAS POR AGN EL 11/10/2018</t>
  </si>
  <si>
    <t>AVANCES REPORTADOS CON CORTE 27/12/2018</t>
  </si>
  <si>
    <t>OBSERVACIONES REMITIDAS POR AGN EL 08/02/2019</t>
  </si>
  <si>
    <t>AVANCES REPORTADOS CON CORTE 27/03/2019</t>
  </si>
  <si>
    <t>OBSERVACIONES REMITIDAS POR AGN EL 16/04/2019</t>
  </si>
  <si>
    <t>AVANCES REPORTADOS CON CORTE 27/06/2019</t>
  </si>
  <si>
    <t>OBSERVACIONES REMITIDAS POR AGN EL 22/07/2019</t>
  </si>
  <si>
    <t>AVANCES REPORTADOS CON CORTE 30/09/2019</t>
  </si>
  <si>
    <t>OBSERVACIONES REMITIDAS POR AGN EL 25/10/2019</t>
  </si>
  <si>
    <t>AVANCES REPORTADOS CON CORTE 30/12/2019</t>
  </si>
  <si>
    <t>AVANCES DEL PERIODO COMPRENDIDO DEL 21/12/2019 AL 20/03/2020</t>
  </si>
  <si>
    <t>AVANCES DEL PERIODO COMPRENDIDO DEL 21/03/2020 AL 20/06/2020</t>
  </si>
  <si>
    <t>AVANCES DEL PERIODO COMPRENDIDO DEL 21/06/2020 AL 20/09/2020</t>
  </si>
  <si>
    <t>AVANCES DEL PERIODO COMPRENDIDO DEL 21/09/2020 AL 20/12/2020</t>
  </si>
  <si>
    <t>CONCLUSIONES VISITA DE VIGILANCIA - ACTA DE 30/10/2020</t>
  </si>
  <si>
    <t>PLAN DE MEJORAMIENTO VISITA DE VIGILANCIA - Acta 30/10/2020</t>
  </si>
  <si>
    <t>PRIMER SEGUIMIENTO DEL PERIODO COMPRENDIDO DE 31/10/2020 AL 30/04/2021</t>
  </si>
  <si>
    <t>OBSERVACIONES REMITIDAS POR AGN EL 20/06/2021</t>
  </si>
  <si>
    <t>SEGUNDO SEGUIMIENTO DEL PERIODO COMPRENDIDO DE 01/05/2021 AL 31/10/2021</t>
  </si>
  <si>
    <t>OBSERVACIONES REMITIDAS POR AGN EL 23/12/2021</t>
  </si>
  <si>
    <t>TERCER SEGUIMIENTO DEL PERIODO COMPRENDIDO DE 01/11/2021 AL 30/04/2022</t>
  </si>
  <si>
    <t>Avances reportado por el responsable de ejecución</t>
  </si>
  <si>
    <t>Seguimiento Oficina de Control Interno</t>
  </si>
  <si>
    <t>Avances reportado por responsable de ejecución</t>
  </si>
  <si>
    <t>Seguimiento AGN</t>
  </si>
  <si>
    <t>Seguimiento Oficina de Oficina de Control Interno</t>
  </si>
  <si>
    <t>ITEM</t>
  </si>
  <si>
    <t>HALLAZGO</t>
  </si>
  <si>
    <t>N°. DE ACCIÓN</t>
  </si>
  <si>
    <t>OBJETIVOS</t>
  </si>
  <si>
    <t>No. TAREA</t>
  </si>
  <si>
    <t>Descripción  de  las Tareas</t>
  </si>
  <si>
    <t>EJECUCIÓN DE LAS  TAREAS</t>
  </si>
  <si>
    <t>PORCENTAJE DE AVANCE DE LAS TAREAS</t>
  </si>
  <si>
    <t xml:space="preserve">PRODUCTOS </t>
  </si>
  <si>
    <t>AVANCE DE CUMPLIMIENTO DEL OBJETIVO</t>
  </si>
  <si>
    <t>DESCRIPCIÓN DE LOS AVANCES</t>
  </si>
  <si>
    <t>EVIDENCIAS</t>
  </si>
  <si>
    <t>OBSERVACIONES OCI</t>
  </si>
  <si>
    <t>N° INFORME DE SEGUIMIENTO Y FECHA</t>
  </si>
  <si>
    <t>% DE AVANCE DE LAS TAREAS</t>
  </si>
  <si>
    <t>OBSERVACIONES OFICINA DE CONTROL INTERNO</t>
  </si>
  <si>
    <t xml:space="preserve">FECHA </t>
  </si>
  <si>
    <t>No. RADICADO</t>
  </si>
  <si>
    <t>OBSERVACIONES</t>
  </si>
  <si>
    <t>FECHA</t>
  </si>
  <si>
    <t>% DE AVANCE TAREA</t>
  </si>
  <si>
    <t>OBSERVACIONES AGN</t>
  </si>
  <si>
    <t>% DE AVANCE PERIODO EVALUADO</t>
  </si>
  <si>
    <t>% DE AVANCE ACUMULADO DE LATAREA</t>
  </si>
  <si>
    <t>INICIO</t>
  </si>
  <si>
    <t>FINALIZACIÓN</t>
  </si>
  <si>
    <t>ACCION 1</t>
  </si>
  <si>
    <t>Elaborar, aprobar y gestionar la convalidación de las TRD y CCD de la Agencia Nacional de Tierras.</t>
  </si>
  <si>
    <t>T1</t>
  </si>
  <si>
    <t>Consolidar y complementar las TRD y el CCD de conformidad con el Acuerdo 04 del 2013 del AGN</t>
  </si>
  <si>
    <t>Proyecto TRD Y CCD para convalidación con AGN</t>
  </si>
  <si>
    <t>De conformidad con el Acuerdo 04 del 2013 del AGN, se consolida y completan las 29 Tablas de Retención Documental-TRD junto con el Cuadro de Clasificación Documental-CCD.</t>
  </si>
  <si>
    <t>Radicación No: 20176201019662; entrega de TRD y CCD</t>
  </si>
  <si>
    <t>Se evidenciaron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</si>
  <si>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 xml:space="preserve">Primer Informe 28/12/2017
</t>
  </si>
  <si>
    <t>De conformidad con el Acuerdo 04 del 2013 del AGN, se consolida y completan las 29 Tablas de Retención Documental TRD junto con el Cuadro de control documental CCD.</t>
  </si>
  <si>
    <t>Se adjunta CCD, TRD y acta de comité de aprobación</t>
  </si>
  <si>
    <t>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</si>
  <si>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Segundo Informe
28/03/2018</t>
  </si>
  <si>
    <t>20186200406032
20186200406062</t>
  </si>
  <si>
    <t>la Agencia es consciente de la observación realizada por el AGN, y con el fin de no descuidar la conformación de los expedientes haciendo uso de las series y subseries identificadas en el cuadro de clasificación documental CCD, desde la Subdirección Administrativa y Financiera se ha orientado todos los esfuerzos en el acompañamiento y fortalecimiento de la gestión documental. Esa gestión se puede evidenciar en las numerosas capacitaciones adelantadas durante lo corrido de la vigencia (evidencias de la Acción 4) y en los informes trimestrales de seguimiento que se remitieron adjunto al primer reporte. Actividades que se seguirán desarrollando en el año</t>
  </si>
  <si>
    <t>CCD, TRD y acta de comité de aprobación</t>
  </si>
  <si>
    <t>Tarea ejecutada con corte al 28/03/2018.</t>
  </si>
  <si>
    <t>CCD, TRD y acta de comité de aprobación
Radicación No: 20176201019662; entrega de TRD y CCD</t>
  </si>
  <si>
    <r>
      <t>De acuerdo a los avances reportados al AGN con corte al 28/03/2018, la Entidad ejecutó oportunamente las tareas  formuladas en la acción No. 1 "</t>
    </r>
    <r>
      <rPr>
        <i/>
        <sz val="11"/>
        <color theme="1"/>
        <rFont val="Arial Narrow"/>
        <family val="2"/>
      </rPr>
      <t>Elaborar, aprobar y gestionar la convalidación de las TRD y CCD de la Agencia Nacional de Tierras</t>
    </r>
    <r>
      <rPr>
        <sz val="11"/>
        <color theme="1"/>
        <rFont val="Arial Narrow"/>
        <family val="2"/>
      </rPr>
      <t xml:space="preserve">" , lo anterior,   en respuesta al hallazgo 1 "Instrumentos Archivísticos". 
Por otra parte y frente a la obligatoriedad que tiene la Agencia de conformar expedientes y unidades documentales simples, se observó que la Entidad ha venido ejecutando actividades encaminadas a fortalecer la conformación de los expedientes,  tales como:
01022018_Conformación de expediente físico y en ORFEO, 01022018_ORFEO ARANDA FIRMA DIGITAL, 05042018_Organización física de archivos de gestión 3,06032018_Tablas de retención documental, 07022018_Generalidades ORFEO, 07032018_Formato único de inventario documental - FUID, 08022018_Programa de gestión documental, 09022018_Cargue Masivo -CONVATEL, 09022018_Generalidades ORFEO, 09022018_ORFEO - TRD - OPERADORES FAO, 09032018_Capacitacion Radicación, 12022018_Ambientes Prueba , 15032018_ORFEO - TRD, 16022018_Aclaracion tipificación, 19022018_Firma Digital, 19022018_Visualizacion expediente ORFEO, 19042018_Capacitación general de ORFEO, 19042018_Organización física de archivos de gestión 1, 19042018_Organización física de archivos de gestión 2, 20022018_Firma Digital, 20022018_Generalidades Orfeo, 21022018_Firma Digital, 22022018_Fima Digital UGT Pasto, 22022018_Firma Digital, 22052018_Organización física de archivos de gestión 4, 23022018_Firma Digital, 26022018_Firma Digital, 27022018_Generalidades ORFEO, 28022018_Firma Digital, 28022018_Generalidades ORFEO y 31052018_Conformación y gestión expediente - propiedad rural, en otros.
</t>
    </r>
  </si>
  <si>
    <t>Tercer Informe
28/06/2018</t>
  </si>
  <si>
    <t>20186200790582
20186200790312</t>
  </si>
  <si>
    <t>Con corte al 30 /03/2018 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</si>
  <si>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Cuarto Informe
27/09/2018</t>
  </si>
  <si>
    <t>1-2018-10604</t>
  </si>
  <si>
    <t>Con corte al 27/12/2017 se evidenció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</si>
  <si>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Quinto Informe
28/12/2018</t>
  </si>
  <si>
    <t>Sexto Informe
27/03/2019</t>
  </si>
  <si>
    <t>El AGN mediante comunicado 1-2019-07668-5354 del 17/07/2019 informó que: En virtud de lo mencionado, cabe resaltar que, aunque la T.R.D. se encuentran en proceso de convalidación, hasta tanto no se surta este proceso no se podrá dar por superado el presunto incumplimiento.</t>
  </si>
  <si>
    <t>Octavo Informe
02/10/2019</t>
  </si>
  <si>
    <t>Noveno Informe
30/12/2019</t>
  </si>
  <si>
    <t>Décimo 
31/03/2020</t>
  </si>
  <si>
    <t>Undécimo 30/06/2020</t>
  </si>
  <si>
    <t>Duodécimo 30/09/2020</t>
  </si>
  <si>
    <t>Decimotercero
30/12/2020</t>
  </si>
  <si>
    <r>
      <rPr>
        <b/>
        <sz val="11"/>
        <color theme="1"/>
        <rFont val="Arial Narrow"/>
        <family val="2"/>
      </rPr>
      <t>Hallazgo Superado</t>
    </r>
    <r>
      <rPr>
        <sz val="11"/>
        <color theme="1"/>
        <rFont val="Arial Narrow"/>
        <family val="2"/>
      </rPr>
      <t xml:space="preserve">
Acta Visita de Vigilancia 
30/10/2020</t>
    </r>
  </si>
  <si>
    <t>T2</t>
  </si>
  <si>
    <t>Tablas de Retención Documental (TRD) y CDD aprobadas  por el Comité de Desarrollo Administrativo mediante acta.</t>
  </si>
  <si>
    <t>Mediante Comité de Desarrollo Administrativo desarrollado el 20 de diciembre de 2017, se aprobaron las TRD y CCD de la ANT.</t>
  </si>
  <si>
    <t>Acta Comité</t>
  </si>
  <si>
    <t>Mediante Comité de Desarrollo Administrativo desarrollado el 20 de diciembre de 2017, se aprueban las TRD y CCD de la ANT.</t>
  </si>
  <si>
    <t>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</si>
  <si>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Con corte al 30/03/2018  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</si>
  <si>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 xml:space="preserve">Con corte al 27/12/2017 se evidenció las Tablas de Retención Documental-TRD de la entidad y el Cuadro de Clasificación Documental-CCD, las cuales fueron aprobadas el 20/12/2017 en el Comité de Desarrollo Administrativo Institucional. </t>
  </si>
  <si>
    <t>T3</t>
  </si>
  <si>
    <t>Gestionar ante el AGN la convalidación las TRD y CCD.</t>
  </si>
  <si>
    <t>TRD y CCD convalidadas por el AGN</t>
  </si>
  <si>
    <t>La tarea se encuentra dentro de los términos para su ejecución.</t>
  </si>
  <si>
    <t>No se observaron avances de gestión por parte del responsable de ejecución.</t>
  </si>
  <si>
    <t xml:space="preserve">Con radicado de Orfeo 20186200027051 el 13 de febrero se remite al AGN las TRD para iniciar el proceso de Convalidación </t>
  </si>
  <si>
    <t>Oficio 20186200027051</t>
  </si>
  <si>
    <t>Se evidenció memorando N° 20186200027051 enviado el 29/01/2018 al Grupo de Evaluación Documental y Transferencia del Archivo general de la Nación (AGN), mediante el cual se presenta para su convalidación las TRD aprobadas por la Agencia Nacional de Tierras ANT</t>
  </si>
  <si>
    <t xml:space="preserve">Se recibe Concepto Técnico del AGN de las TRD enviadas a  convalidación; el concepto 2-2018-06253 del AGN, es radicado en la ANT con No. 20186200552712 de fecha 29 de mayo de 2018, dando así cumplimiento a lo establecido en los literales “c” y “d” del Artículo 10 del Acuerdo 04 de 2013, el cual establece “La entidad tendrá máximo de 30 días para realizar los ajustes solicitados”, se da respuesta al Concepto del Archivo General de la Nación con Radicado  ORFEO No. 20186200566511 de fecha 11 de junio de 2018. 
El AGN responde con oficio 2-2018-09718 radicado en la ANT 20186200885412, indicando que reinicia el proceso de convalidación y que cuenta con 90 días para dar respuesta. </t>
  </si>
  <si>
    <t>Radicados en  Orfeo Nos.
20186200552712 
20186200566511
20186200885412</t>
  </si>
  <si>
    <t>Se observó memorando 20186200885412 del 08/09/2018, por medio del cual, el Archivo General de la Nación responde el memorando 20186200566511 del 11/07/2018 y comunica que se reiniciará el proceso de convalidación de las Tablas de retención documental, por lo que tendrán 90 días hábiles para remitir la respuesta correspondiente.
Sin embargo las acciones definidas hacen referencia a la consolidación y presentación de las TRD ante el Comité de Desarrollo Administrativo, así como, la gestión ante el AGN para su convalidación.
Por lo anterior, se mantiene el cumplimiento de las acciones, de acuerdo a los reportes anteriores.</t>
  </si>
  <si>
    <t xml:space="preserve">La Agencia Nacional de Tierras recibió un Concepto Técnico del Archivo General de la Nación sobre las  Tablas de Retención Documental –TRD enviadas a  convalidación; el concepto del Archivo General de la Nación, fue radicado en la ANT bajo el radicado No.20186201363232  de 16 de noviembre de  2018.  En el mismo reporta que el documento entregado por la entidad reúne un gran número  de requisitos técnicos exigidos por el Archivo General de la Nación  y por lo tanto  es viable que  continúen con  la etapa de sustentación ante el comité Pre- evaluador.  
Dicha reunión se llevó a cabo en las instalaciones del AGN el día 30 de noviembre de 2018 dando como resultado que el día 14 de diciembre de la presente vigencia se hiciera entrega final de las Tablas de Retención Documental debidamente ajustadas y en espera de concepto final
</t>
  </si>
  <si>
    <t>Se reporta evidencia de la siguiente manera: 
- CCD y TRD presentadas ante AGN
- Actas de reunión con Colvatel , mesas de trabajo y plan de trabajo para subsanar las recomendaciones y observaciones realizadas a las TRD y CCD por la AGN
- Metodología para la elaboración de las TRD</t>
  </si>
  <si>
    <r>
      <t>La Secretaría General suministró acta  de la reunión realizada al interior de la entidad el 28/11/2018, con el fin de establecer el alcance y la metodología para subsanar observaciones del proceso de convalidación de las TRD de la Agencia.  Así mismo, se observó acta de mesa de trabajo entre el AGN y ANT, mediante la cual, se socializo el concepto técnico para la convalidación de las TRD de la ANT.
Frente al compromiso establecido en reunión del 28/11/2018  "</t>
    </r>
    <r>
      <rPr>
        <i/>
        <sz val="11"/>
        <color theme="1"/>
        <rFont val="Arial Narrow"/>
        <family val="2"/>
      </rPr>
      <t>ejecutar en el plazo definido (14 diciembre) para radicar los ajustes solicitados ante el AGN</t>
    </r>
    <r>
      <rPr>
        <sz val="11"/>
        <color theme="1"/>
        <rFont val="Arial Narrow"/>
        <family val="2"/>
      </rPr>
      <t>" , se observó el envío al AGN de los ajustes realizados a las TRD .
Atendiendo los avances reportados con corte al 26/12/2018, la Agencia ejecutó satisfactoriamente 2 de las 3 tareas planteadas para subsanar la desviación observada por el AGN. Si bien  no se evidenció el cumplimiento del indicador "TRD y CCD convalidadas por el AGN" , la Agencia ha venido adelantando actividades asociadas a la tarea "</t>
    </r>
    <r>
      <rPr>
        <i/>
        <sz val="11"/>
        <color theme="1"/>
        <rFont val="Arial Narrow"/>
        <family val="2"/>
      </rPr>
      <t>Gestionar ante el AGN la convalidación las TRD y CCD</t>
    </r>
    <r>
      <rPr>
        <sz val="11"/>
        <color theme="1"/>
        <rFont val="Arial Narrow"/>
        <family val="2"/>
      </rPr>
      <t>".   Así las cosas, la acción formulada presentó un avance de gestión  con corte al 26/12/2018 del 93% .</t>
    </r>
  </si>
  <si>
    <t>Al 15 de marzo la agencia Nacional de Tierras sigue a la espera del pronunciamiento que el AGN haga en relación al proceso de Convalidación de sus respectivas Tablas de Retención</t>
  </si>
  <si>
    <t xml:space="preserve">En respuesta a la comunicación oficial realizada por la Agencia el pasado 14/12/2018, el AGN,  mediante comunicación 20196200031842  del 18/01/2019 informó la reanudación  del proceso de evaluación técnica de  las TRD por parte del  grupo de evaluación y transferencias secundarias. Así mismo,  indicó que una vez evaluadas las TRD, se informaría si requerían de ajustes o,  sí,  estas reúnen la totalidad de requisitos técnicos para continuar con la etapa de sustentación ante el  pre Comité evaluador de documentos del AGN.
De acuerdo a lo informado por la Secretaría General, con corte al 15/03/2019 no se ha recibido por parte del AGN información relacionada con el proceso de convalidación de las TRD de la Agencia.
Teniendo en cuenta  los avances reportados por la Secretaría General con corte al 27/03/2019, se observó que la Agencia ejecutó satisfactoriamente 2 de las 3 tareas planteadas para subsanar el hallazgo 1 (instrumentos archivísticos) generado por el AGN. Cabe resaltar, que si bien  la tarea 3 "TRD y CCD convalidadas por el AGN" presentó incumplimiento en su cierre, toda vez que, no se cuenta con las TRD y CCD convalidados por el AGN, se observó que la  Agencia ha venido adelantando actividades asociadas a "Gestionar ante el AGN la convalidación las TRD y CCD".  </t>
  </si>
  <si>
    <t xml:space="preserve">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
</t>
  </si>
  <si>
    <t>La agencia se encuentra a la espera del concepto técnico de evaluación de las Tablas de Retención Documental emitido por el Archivo General de la Nación</t>
  </si>
  <si>
    <t xml:space="preserve">No se allegaron evidencias </t>
  </si>
  <si>
    <r>
      <t>Para el periodo evaluado no se observaron avances adicionales a los reportados con corte al 30/06/2019, a saber  "</t>
    </r>
    <r>
      <rPr>
        <i/>
        <sz val="11"/>
        <color theme="1"/>
        <rFont val="Arial Narrow"/>
        <family val="2"/>
      </rPr>
      <t>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t>
    </r>
  </si>
  <si>
    <t>Se recibió por parte del AGN el Rad. 2-2019-15575  "citación sustentación de TRD ante el Pre-Comité Evaluador de Documentos" para el día 27 de noviembre y después por medio de correo electrónico se re-programo para el día 2 de diciembre, estamos a la espera de informe de pre-comité. Se anexan evidencias.</t>
  </si>
  <si>
    <t>Radicado_2-2019-15575
Reprogramación Pre-comité</t>
  </si>
  <si>
    <t>La Secretaría General suministró el comunicado oficial remitido por el  Archivo Genera de la Nación - AGN  del 20/11/2019, en el cual se informa a la Agencia que las TRD se pondrán en consideración del Pre-Comité Evaluador de Documentos del AGN , como segunda instancia del proceso de evaluación y convalidación que adelanta la Entidad ante el AGN.  
La sustentación de las TRD se realizó el  02/12/2019, dado a la situación de orden público que aquejo a la ciudad de Bogotá el pasado 27/12/2019  y que conllevo al aplazamiento de la actividad  por parte del AGN.  Por último y de acuerdo a las evidencias suministradas. con corte al 23/12/2019 la Agencia se encuentra a la espera del concepto del Pre-Comité.
La Oficina de Control Interno recomienda a la Secretaría General (Segunda Línea de Defensa) una vez convalidados los instrumentos archivísticos en mención, analizar las necesidades de ajustes, presentarlas al cuerpo colegiado encargado con el fin de dar inicio a la implementación inmediata de las mismas.</t>
  </si>
  <si>
    <t>Radicado_2-2020-01422  citación sustentación de TRD ante el Comité Evaluador de Documentos.
Radicado_2-2020-01422  Citación sustentación de TRD ante el Comité Evaluador de Documentos</t>
  </si>
  <si>
    <t>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La Oficina de Control Interno, recomienda a la Subdirección Administrativa y Financiera,  llevar a cabo actividades de sensibilización, para el conocimiento de la TRD por parte de  los colaboradores de la Agencia que tengan injerencia en la producción de documentos, con el fin de garantizar su implementación.  Por otro lado,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</si>
  <si>
    <t>https://www.agenciadetierras.gov.co/planeacion-control-y-gestion/gestion-documental/cuadro-de-clasificacion-documental/</t>
  </si>
  <si>
    <r>
      <t xml:space="preserve">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Respecto a la publicación del instrumento archivístico, se observó  su disponibilidad en la página web institucional de la Agencia , así como,  la publicación de la Resolución 190 del 12/02/2018  por medio de la cual se adoptó el PGD, PINAR y TRD.  Lo anterior puede ser consultado en el siguiente enlace </t>
    </r>
    <r>
      <rPr>
        <sz val="11"/>
        <color rgb="FF0070C0"/>
        <rFont val="Arial Narrow"/>
        <family val="2"/>
      </rPr>
      <t>https://www.agenciadetierras.gov.co/transparencia-y-acceso-a-la-informacion-publica/instrumentos-de-gestion-de-informacion-publica/tablas-de-retencion-documental/</t>
    </r>
    <r>
      <rPr>
        <sz val="11"/>
        <color theme="1"/>
        <rFont val="Arial Narrow"/>
        <family val="2"/>
      </rPr>
      <t xml:space="preserve">
La Oficina de Control Interno, recomienda articular las actividades de actualización de las TRD con las  salidas y/o productos establecidos en las caracterizaciones y procedimientos de los procesos.  Por otra parte, realizar actividades de sensibilización, para el conocimiento de la TRD por parte de  los colaboradores de la Agencia que tengan injerencia en la producción de documentos, con el fin de garantizar su implementación, así como,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r>
  </si>
  <si>
    <t xml:space="preserve">ACCION 2 </t>
  </si>
  <si>
    <t xml:space="preserve">Formular, aprobar y publicar el Programa de Gestión Documental (PGD), a corto, mediano y largo plazo, como parte del Plan Estratégico Institucional y del Plan de Acción Anual. </t>
  </si>
  <si>
    <t>Formular el Proyecto de Programa de Gestión Documental (PGD).</t>
  </si>
  <si>
    <t>Proyecto PGD</t>
  </si>
  <si>
    <t>Se formula el Programa de Gestión Documental PGD de la Agencia Nacional de Tierras.</t>
  </si>
  <si>
    <t>Radicación No: 20176200858672; entrega de PGD</t>
  </si>
  <si>
    <t>Se evidenció el documento Programa de Gestión Documental.</t>
  </si>
  <si>
    <t>PGD Aprobado</t>
  </si>
  <si>
    <t>Se evidenció documento de Programa de Gestión Documental para la Agencia Nacional de Tierras, con fecha del 18/12/2017 versión 1.
Por lo anterior, se verificó un cumplimiento del 100% de la tarea establecida.</t>
  </si>
  <si>
    <t>PGD 
http://www.agenciadetierras.gov.co/wp-content/uploads/2018/01/PGD.pdf</t>
  </si>
  <si>
    <t>Radicación No: 20176200858672; entrega de PGD. http://www.agenciadetierras.gov.co/wp-content/uploads/2018/01/PGD.pdf</t>
  </si>
  <si>
    <r>
      <t>De acuerdo a los avances reportados al AGN con corte al 28/03/2018, la Entidad ejecutó al 100% las tareas programadas en la acción No. 2 "</t>
    </r>
    <r>
      <rPr>
        <i/>
        <sz val="11"/>
        <color theme="1"/>
        <rFont val="Arial Narrow"/>
        <family val="2"/>
      </rPr>
      <t>Formular, aprobar y publicar el Programa de Gestión Documental (PGD), a corto, mediano y largo plazo, como parte del Plan Estratégico Institucional y del Plan de Acción Anual.</t>
    </r>
    <r>
      <rPr>
        <sz val="11"/>
        <color theme="1"/>
        <rFont val="Arial Narrow"/>
        <family val="2"/>
      </rPr>
      <t xml:space="preserve"> ", lo anterior,   en respuesta al hallazgo 1 "Instrumentos Archivísticos".  
Por otra parte, el pasado 10/05/2018 fueron remitidos al AGN los siguientes soportes de cumplimiento:
</t>
    </r>
    <r>
      <rPr>
        <b/>
        <sz val="11"/>
        <color theme="1"/>
        <rFont val="Arial Narrow"/>
        <family val="2"/>
      </rPr>
      <t>1.</t>
    </r>
    <r>
      <rPr>
        <sz val="11"/>
        <color theme="1"/>
        <rFont val="Arial Narrow"/>
        <family val="2"/>
      </rPr>
      <t xml:space="preserve"> Acta # 7 del Comité Institucional de Desarrollo Administrativo del 20 de diciembre de 2017, en el que se presenta y aprueba  el Programa de Gestión Documental.
</t>
    </r>
    <r>
      <rPr>
        <b/>
        <sz val="11"/>
        <color theme="1"/>
        <rFont val="Arial Narrow"/>
        <family val="2"/>
      </rPr>
      <t>2.</t>
    </r>
    <r>
      <rPr>
        <sz val="11"/>
        <color theme="1"/>
        <rFont val="Arial Narrow"/>
        <family val="2"/>
      </rPr>
      <t xml:space="preserve"> Resolución No 190 del 12/02/2018 por la cual se adoptan los instrumentos archivísticos para la Gestión documental de la Agencia Nacional de Tierras.
</t>
    </r>
  </si>
  <si>
    <t>Revisados los documentos aportados solicitados por el AGN, el hallazgo se da por Superado.</t>
  </si>
  <si>
    <t>Hallazgo superado.
Tarea ejecutada con corte al 28/03/2018.</t>
  </si>
  <si>
    <t>Mediante memorando N°2-2018-08698 el Archivo General de la nación da por superado este hallazgo.</t>
  </si>
  <si>
    <t>Mediante memorando N°2-2018-08698 el Archivo General de la Nación da por superado este hallazgo.</t>
  </si>
  <si>
    <t>Mediante memorando N°2-2018-08698 del 17/07/2018 el Archivo General de la Nación dio por superado el hallazgo relacionado con el Programa de Gestión Documental (PGD).</t>
  </si>
  <si>
    <t>No aplica, hallazgo dado por superado en Acta visita de vigilancia del 30/10/2020.</t>
  </si>
  <si>
    <t>Programa de Gestión Documental (GGD) aprobado  por el Comité de Desarrollo Administrativo mediante acta.</t>
  </si>
  <si>
    <t>Mediante Comité de Desarrollo Administrativo desarrollado el 20 de diciembre de 2017, se aprueba el Programa de Gestión Documental PGD.</t>
  </si>
  <si>
    <t xml:space="preserve">Se evidenció que el Programa de Gestión Documental fue aprobado el 20/12/2017 en el Comité de Desarrollo Administrativo Institucional. </t>
  </si>
  <si>
    <t>Se evidenció Acta # 7 del Comité Institucional de Desarrollo Administrativo del 20 de diciembre de 2017, en el que se presenta y aprueba  el Programa de Gestión Documental.
Por lo anterior, se verificó un cumplimiento del 100% de la tarea establecida.</t>
  </si>
  <si>
    <t xml:space="preserve">
Concepto  de aprobación del PGD por el Comité de Desarrollo Administrativo
Acto administrativo de adopción artículo 2.8.5.2 del decreto 1080
</t>
  </si>
  <si>
    <t>Publicar y socializar el Programa de Gestión Documental (PGD).</t>
  </si>
  <si>
    <t>Programa del Programa de Gestión Documental (GGD) socializado.</t>
  </si>
  <si>
    <t xml:space="preserve">El PGD de la ANT se encuentra publicado en la página web de la entidad. Así mismo, se han adelantado ejercicios de socialización. </t>
  </si>
  <si>
    <t xml:space="preserve">Listado de Asistencia. 
http://www.agenciadetierras.gov.co/wp-content/uploads/2018/01/PGD.pdf
</t>
  </si>
  <si>
    <t>Se evidenció que el Programa de Gestión Documental (PGD) de la Agencia Nacional de Tierras (ANT), se encuentra publicado en la página Web. Así mismo, se observó registro de asistencia de socialización del PGD del 08/02/2018.
Por lo anterior, se verificó un cumplimiento del 100% de la tarea establecida.</t>
  </si>
  <si>
    <t xml:space="preserve">PGD 
http://www.agenciadetierras.gov.co/wp-content/uploads/2018/01/PGD.pdf
</t>
  </si>
  <si>
    <t>INTI-F-009 (listado de asistencia) http://www.agenciadetierras.gov.co/wp-content/uploads/2018/01/PGD.pdf</t>
  </si>
  <si>
    <r>
      <rPr>
        <b/>
        <sz val="11"/>
        <rFont val="Arial Narrow"/>
        <family val="2"/>
      </rPr>
      <t>Hallazgo 1. Instrumentos Archivisticos</t>
    </r>
    <r>
      <rPr>
        <sz val="11"/>
        <rFont val="Arial Narrow"/>
        <family val="2"/>
      </rPr>
      <t xml:space="preserve">. </t>
    </r>
    <r>
      <rPr>
        <b/>
        <sz val="11"/>
        <rFont val="Arial Narrow"/>
        <family val="2"/>
      </rPr>
      <t>1.3. Inventario Documental (FUID)</t>
    </r>
    <r>
      <rPr>
        <sz val="11"/>
        <rFont val="Arial Narrow"/>
        <family val="2"/>
      </rPr>
      <t xml:space="preserve">
La ANT no cuenta con inventarios documentales implementados para la totalidad de la documentación en gestión; en consecuencia presuntamente se encuentra incumpliendo lo regalmentado en el articulo 26 de a Ley 594 de 2000 y el articulo 7 de acuerdo 042 de 2002.</t>
    </r>
  </si>
  <si>
    <t>ACCION 3</t>
  </si>
  <si>
    <t>Asegurar el control de los documentos en sus diferentes fases, mediante el Registros de Activos de Información, que cumplan con los estándares establecidos por el Ministerio Público y con aquellos dictados por el Archivo General de la Nación, en relación a la constitución de las Tablas de Retención Documental (TRD) y los inventarios documentales.</t>
  </si>
  <si>
    <t>Realizar la validación de los descriptores del Formato FUID a través de mesas de trabajo</t>
  </si>
  <si>
    <t>Formato FUID con descriptores validados</t>
  </si>
  <si>
    <t>Se realizará mesa de trabajo con corte al último trimestre del 2017 en el mes de enero de 2018, con el fin de validar los descriptores del FUID (Formato único de inventario documental).</t>
  </si>
  <si>
    <t>Se evidenció la creación del Formato Único de Inventario Documental-FUID.  De acuerdo con información suministrada por parte de personal del proceso, en mesa de trabajo programada para enero de 2018, se realizará la validación de los descriptores.</t>
  </si>
  <si>
    <t>Se realizaron mesas de trabajo durante el 2017 y el 2018  con el fin de validar los descriptores del FUID. Resultado de lo anterior se consolidó el Formato único de inventario documental - ADMBS-F-015</t>
  </si>
  <si>
    <t>Forma ADMBS-F-015 Inventario documental  
Matriz de seguimiento 2017</t>
  </si>
  <si>
    <t>Se evidenció la forma ADMBS-F-015 Formato Único de Inventario Documental - FUID, matriz de levantamiento de información 2017.
Por lo anterior, se verificó un cumplimiento del 100% de la tarea establecida.</t>
  </si>
  <si>
    <t>Si bien sobre las tareas propuestas para superar el hallazgo, la entidad ha normalizado el formato FUID, para el seguimiento por parte del AGN, es necesario el envío de evidencias sobre los avances a la fecha, establecer el número de oficinas productoras de la entidad (según estructura orgánica) que cumplen con la implementación del FUID.
Es de precisar que la implementación del formato único de inventario documental, debe hacerse en medios que permitan su disponibilidad inmediata, seguridad, respaldo de la información, integridad, y control.
Se solicita el envío de las siguientes evidencias:
• Copia de inventarios Documentales completamente diligenciados de archivos de gestión por Oficina Productora.
• Procedimiento establecido por la entidad para la entrega de los cargos o por culminación de obligaciones contractuales, en el cual se incluya la entrega de los archivos mediante inventario documental.</t>
  </si>
  <si>
    <t xml:space="preserve">La validación de los descriptores del Formato FUID a través de mesas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Para el primer corte de seguimiento (Trimestre I – 2018).
En cuanto el procedimiento solicitado, la entidad no cuenta con uno específico mediante el cual se haga la entrega de los archivos. No obstante, las minutas de los contratos de prestación de servicios cuentan con una cláusula que la contempla (se adjunta contrato ejemplo). Adicionalmente, la Agencia ha adoptado un formato para el retiro de funcionarios y uno para la terminación de contrato, que contempla la verificación de la entrega documental, para el retiro o terminación de la relación contractual (Se adjuntan las formas mencionadas). 
</t>
  </si>
  <si>
    <t xml:space="preserve">Registro de asistencia
Modelo de contrato
Informes de seguimiento Diciembre 2017 y Marzo de 2018
Forma paz y salvo terminación o liquidación de contrato
Forma retiro de funcionarios 
</t>
  </si>
  <si>
    <t>INTI-F-009 Lista Asistencia 07032018-FUID</t>
  </si>
  <si>
    <r>
      <t>De acuerdo a los avances reportados al AGN con corte al 28/03/2018,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</si>
  <si>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 xml:space="preserve">Si bien, sobre los requerimientos realizados por el AGN  en seguimiento anterior se aportaron evidencias sobre formato retiro de funcionarios, formato paz y salvo, se espera que la entidad sobre el diagnóstico evidenciado en el informe presentado, continue con la verificación al proceso de elaboración de inventarios.  Se reitera el envio de evidencias tales como FUID diligenciado de las dependencias que cuentan con el formato implementado. 
</t>
  </si>
  <si>
    <r>
      <t xml:space="preserve">Mediante comunicado Ref. 1-2018-10604-7910 del 11/10/2018 el AGN informó lo siguiente: La entidad remite informe sobre levantamiento de información de archivos de gestión en el cual se evidencia el estado de la conformación de inventarios en las dependencias el cual registra que solo el 22% de las dependencias cuentan con inventarios actualizados de sus archivos de gestión. </t>
    </r>
    <r>
      <rPr>
        <sz val="11"/>
        <color rgb="FFFF0000"/>
        <rFont val="Arial Narrow"/>
        <family val="2"/>
      </rPr>
      <t xml:space="preserve"> </t>
    </r>
    <r>
      <rPr>
        <sz val="11"/>
        <color theme="1"/>
        <rFont val="Arial Narrow"/>
        <family val="2"/>
      </rPr>
      <t xml:space="preserve">Se solicita a la Oficina de Control Interno en el próximo informe de avance, la remisión de evidencias de diligenciamiento del FUID, esto es copia de inventarios diligenciados en el formato que disponga la entidad como soporte (imagen pdf, excell, otros).
</t>
    </r>
  </si>
  <si>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</si>
  <si>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Mediante comunicado 1-2018-14-193-339/2019/SGC del 01/02/2019 el AGN comunicó lo siguiente:  Se invita a la entidad a continuar con la presentación de soportes conforme  a lss recibidos  en el quinto informe PMA, sobre las cuales se evidencia cumplimiento y atención a lo requerido en seguimiento por el AGN, esto es inventarios FUID diigenciados de los archivos de gestión.</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</si>
  <si>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</si>
  <si>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El AGN mediante comunicado 1-2019-03538-2467 del 16/04/2019 informó que: La entidad reporta un 77,57 % de avance, a la fecha del informe no se recibieron avances al respecto.</t>
  </si>
  <si>
    <t xml:space="preserve">20196200766742
</t>
  </si>
  <si>
    <t>El AGN mediante comunicado 1-2019-07668-5354 del 17/07/2019 informó que: Con el objetivo de dar por superado el presunto incumplimiento se solicita remitir 1os Inventarios documentales de cada una de las oficinas productoras debidamente diligenciado e informar la cantidad de oficinas productoras para verificar el avance de cumplimiento.
Por otro lado, se requiere el procedimiento establecido por la entidad para la entrega de los cargos o por culminación de obligaciones contractuales, se incluya la entrega de los archivos mediante inventario documenta1.</t>
  </si>
  <si>
    <t>El AGN mediante comunicado Ref 1-2019-11598-8192 del 21/10/2019 informó lo siguiente:  Se requiere se informe el porcentaje de cumplimiento  y se atienda la observacion y requerimiento de la Oficina de Control Interno. Si bien se remiten evidencias del FUID de archivos de gestión, se requiere el documento procedimiento de entrega de cargos donde se incluya la entrega de los archivos mediante inventario documental.</t>
  </si>
  <si>
    <r>
      <t xml:space="preserve">El AGN a través del Acta de Vigilancia del 30/10/2020 dío por no superado el hallazgo.
</t>
    </r>
    <r>
      <rPr>
        <b/>
        <sz val="11"/>
        <color theme="1"/>
        <rFont val="Arial Narrow"/>
        <family val="2"/>
      </rPr>
      <t xml:space="preserve">
Observaciones AGN-GIV:</t>
    </r>
    <r>
      <rPr>
        <sz val="11"/>
        <color theme="1"/>
        <rFont val="Arial Narrow"/>
        <family val="2"/>
      </rPr>
      <t xml:space="preserve">
Se informa que, al momento de verificar las TRD recientemente convalidadas contra el inventario documental remitido no cumple con estructura orgánica de la entidad, ya que no se describen las oficinas productoras ni la unidad administrativa para cada una de las series documentales.
Por otro lado, el inventario no se encuentra completamente diligenciado, dado que carece de la información de ubicación física del documento como: estante, modulo y entrepaño.
Se requiere que en el marco de las TRD vigentes, se refleje la implementación de la misma a través de sus inventarios documentales.
Para dar por superado el hallazgo se solicita enviar los inventarios documentales otorgando información sobre oficina productora y unidad administrativa, además el documento con el procedimiento establecido por la entidad para la entrega de los cargos o por culminación de obligaciones contractuales, que incluya la entrega de los archivos mediante inventario documental.
</t>
    </r>
    <r>
      <rPr>
        <b/>
        <sz val="11"/>
        <color theme="1"/>
        <rFont val="Arial Narrow"/>
        <family val="2"/>
      </rPr>
      <t>Desarrollo de la Visita:</t>
    </r>
    <r>
      <rPr>
        <sz val="11"/>
        <color theme="1"/>
        <rFont val="Arial Narrow"/>
        <family val="2"/>
      </rPr>
      <t xml:space="preserve">
La entidad informa que los inventarios enviados son los de archivos de gestión y no cuentan con una ubicación física definitiva. Se le solicita a la entidad diligenciar el siguiente cuadro y que la Oficina de Control Interno certifique está información con corte a octubre de 2020:
Etapa Archivos de Gestión Archivo Central Archivo Histórico
Porcentaje de inventarios totalmente diligenciados con respecto al universo total de dependencias o fondos.
Porcentaje de inventarios pendientes por diligenciar o parcialmente diligenciados.
Código y fecha del formato de inventario documental según el sistema de calidad de su entidad.
Código y fecha del procedimiento establecido por la entidad para la entrega de los cargos o por culminación de obligaciones contractuales que incluya la entrega de los archivos mediante inventario documental.
Adicionalmente, deben señalar la cantidad de metros lineales o cantidad de Cajas o cantidad de expedientes según se les facilite proporcionar las cifras, para cada una de las fases de archivo, aclarando la unidad de medida en el siguiente cuadro:
UNIDAD DE MEDIDA                                            CANTIDAD
Metros Lineales/ Cajas/ Expedientes (según corresponda
Archivos de Gestión
Archivo Central
Archivo Histórico
</t>
    </r>
    <r>
      <rPr>
        <b/>
        <sz val="11"/>
        <color theme="1"/>
        <rFont val="Arial Narrow"/>
        <family val="2"/>
      </rPr>
      <t xml:space="preserve">Conclusión: </t>
    </r>
    <r>
      <rPr>
        <sz val="11"/>
        <color theme="1"/>
        <rFont val="Arial Narrow"/>
        <family val="2"/>
      </rPr>
      <t>el hallazgo no se da por superado.</t>
    </r>
  </si>
  <si>
    <t>Evidenciar el cumplimiento del diligenciamiento de Inventario Documental, en las dependencias de la ANT para los archivos de Gestión.</t>
  </si>
  <si>
    <t>Informe de monitoreo semestral</t>
  </si>
  <si>
    <t>La agencia realizó informe de monitoreo en cumplimiento del diligenciamiento de Inventario Documental.</t>
  </si>
  <si>
    <t>Informe de monitoreo (Anexo Inventario Documental y actas de visita)
Reporte de avences FUID</t>
  </si>
  <si>
    <r>
      <rPr>
        <b/>
        <sz val="11"/>
        <rFont val="Arial Narrow"/>
        <family val="2"/>
      </rPr>
      <t>30/05/2021 Actividad en términos.</t>
    </r>
    <r>
      <rPr>
        <sz val="11"/>
        <rFont val="Arial Narrow"/>
        <family val="2"/>
      </rPr>
      <t xml:space="preserve">  El 04/05/2021, mediante comunicación electrónica, el responsable de ejecución informoó a la Oficina de Control Interno que de acuerdo a los compromisos registrados en el acta de Visita de Vigilancia del 30/10/2020 los cuales consistían en diligenciar dos instrumentos con la siguiente información:
- Porcentaje de inventarios totalmente diligenciados con respecto al universo total de dependencias o fondos.
- Porcentaje de inventarios pendientes por diligenciar o parcialmente diligenciados.
- Código y fecha del formato de inventario documental según el sistema de calidad de su entidad.
- Código y fecha del procedimiento establecido por la entidad para la entrega de los cargos o por culminación de obligaciones contractuales que incluya la entrega de los archivos mediante inventario documental.
- Metros Lineales/ Cajas/ Expedientes (según corresponda).
En cuanto al levantamiento de información de los inventarios en las dependencias el responsable de ejecución allego 9 actas  de visita a dependencias así:
- Acta N 01 100 Direccion General y Dialogo Social
- Acta N 02 103 Oficina Jurídica
- Acta N 03 101 Oficina de Planeación
- Acta N 04 100 Dirección General -Topografía y Prensa
- Acta N 06 102 Oficina de Control Interno
- Acta N 07 104 Oficina del Inspector de la Gestión de Tierras
- Acta N 19 601 Coordinación para la Gestión Contractual
- Acta N 23 500 Y 510 Asuntos Étnicos
- Acta N 25 600 Control Interno Disciplinario
En estas se registra el seguimiento a la organización documental de las dependencias. es de anotar que no registran el "Porcentaje de inventarios totalmente diligenciados con respecto al universo total de dependencias o fondos." ni el "Porcentaje de inventarios pendientes por diligenciar o parcialmente diligenciados". Datos que el AGN solicitó sean confirmados por la OCI en la visita de vigilancia. Se solicita que para el proximo seguimiento las actas esten firmadas.
En cuanto al formato  de inventario documental y el procedimiento, estos se encuentran vigentes y disponibles en el sistema de gestión de la Agencia así:
- ADMBS-F-015-Forma INVENTARIO DOCUMENTAL 18/12/2020
- GTHU-P-009 DESVINCULACIÓN DE PERSONAL 14/04/2020
- ADQBS-I-001 MANUAL DE CONTRATACIÓN 31/12/2020 
La OCI realizó visita de campo el día 13/05/2021 a la Bodega "Américas" donde se verificó la cantidad de metros lineales almacenados (ver Acta No. 1 adjunta) contabilizando  en dicho recinto 7970.9 metros lineales almacenados distribuidos en sus tres pisos, a los que se suman  581.6 metros lineales identificados en el deposito de archivo del CAN. para un total de 8552.5 metros lineales de documentación recibida al PAR INCODER.
Se solicita a la dependencia ejecutar las acciones que permitan dar cumplimiento a lo solicitado por el AGN en los tiempos aprobados en el presente plan de mejoramiento.</t>
    </r>
  </si>
  <si>
    <t>Primer Seguimiento
27/05/2021</t>
  </si>
  <si>
    <r>
      <t xml:space="preserve">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t>
    </r>
    <r>
      <rPr>
        <b/>
        <sz val="11"/>
        <color theme="1"/>
        <rFont val="Arial Narrow"/>
        <family val="2"/>
      </rPr>
      <t>Conclusión:</t>
    </r>
    <r>
      <rPr>
        <sz val="11"/>
        <color theme="1"/>
        <rFont val="Arial Narrow"/>
        <family val="2"/>
      </rPr>
      <t xml:space="preserve"> Hallazgo no se da por superado</t>
    </r>
  </si>
  <si>
    <t>Informe de monitoreo 
Inventario Documental
Procedimiento establecido por la entidad para la entrega de los cargos o por culminación de obligaciones contractuales, que incluya la entrega de los archivos mediante inventario documental</t>
  </si>
  <si>
    <t>Informe de seguimiento
Inventario documental
Reporte avance FUID
ADQBS-I-001 MANUAL DE CONTRATACIÓN
GTHU-P-009 DESVINCULACIÓN DE PERSONAL</t>
  </si>
  <si>
    <r>
      <rPr>
        <b/>
        <sz val="11"/>
        <rFont val="Arial Narrow"/>
        <family val="2"/>
      </rPr>
      <t xml:space="preserve">08/11/2021. </t>
    </r>
    <r>
      <rPr>
        <sz val="11"/>
        <rFont val="Arial Narrow"/>
        <family val="2"/>
      </rPr>
      <t>Mediante comunicación electrónica el responsable de ejecución allegó a la Oficina de Control Interno avance y evidencias de gestión relacionadas a la presente actividad así:
-MANUAL DE CONTRATACIÓN  ADQBS-I-001 Versión 4 del 31/12/2020
-PROCEDIMIENTO DESVINCULACIÓN DEL PERSONAL GTHU-P-009 VERSIÓN 2 del 14/04/2020
-Informe de Seguimiento
-INVENTARIO UNICO DOCUMENTAL ANT
-Reporte avance FUID
Frente a la información suministrada la Oficina de Control  Interno observó  la tarea 12 del "PROCEDIMIENTO DESVINCULACIÓN DEL PERSONAL GTHU-P-009 VERSIÓN 2 del 14/04/2020"  así: "...Recibir por medio del Formato ADMBS-F-015 adoptado por la  Agencia, los archivos físicos y/o electrónicos producto de sus actividades ;entregando copia a la Subdirección Administrativa y Financiera-Gestión Documental de dicho inventario para su verificación y posterior seguimiento...".
Por otro lado y frente a la observación del AGN  "...quedamos a la espera del 7,5% faltante por elaborar inventario del archivo de gestión....", se observó Reporte de avance FUID  Formato Único Documental de la ANT en donde se observó el diligenciamiento del formato por parte de las oficinas productoras</t>
    </r>
    <r>
      <rPr>
        <b/>
        <sz val="11"/>
        <rFont val="Arial Narrow"/>
        <family val="2"/>
      </rPr>
      <t xml:space="preserve">
17/06/2021  A</t>
    </r>
    <r>
      <rPr>
        <b/>
        <sz val="11"/>
        <color theme="1"/>
        <rFont val="Arial Narrow"/>
        <family val="2"/>
      </rPr>
      <t xml:space="preserve">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...Hallazgo No. 3 “Inventario Único Documental – FUID”. 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Conclusión: Hallazgo no se da por superado". 
</t>
    </r>
  </si>
  <si>
    <t>Segundo Seguimiento
30/11/2021</t>
  </si>
  <si>
    <t>La entidad reporta un avance del 92,5% nuevamente, a la fecha la entidad remite:
• Manual de contratación – adquisición de bienes y servicios (35 folios)
• Procedimiento de desvinculación y retiro de los servidores públicos (5 folios)
• Informe de seguimiento, donde se realiza un monitorio a las dependencias para verificar la aplicación y/o existencia de los instrumentos y procesos de gestión documental.
• Inventario por dependencia y oficinas productoras de la entidad
• Cuadro diligenciado del universo de inventarios documentales de la entidad.
Se reciben los documentos por medio de la cual la entidad solicita tanto a funcionarios como contratistas la entrega de inventarios documentales al momento de desvincularse o finalizar un contrato, por ende, continuamos a la espera de que la entidad remita las evidencias faltantes y certifique el cumplimiento a través del jefe de control interno para dar por superado el hallazgo.
Conclusión: Hallazgo no se da por superado</t>
  </si>
  <si>
    <t>La entidad en lo que lleva la vigencia 2022, ha venido desarrollando actividades concernientes con el diligenciamiento de inventarios documentales en las dependencias, sin embargo, algunas de ellas vienen desarrollando la labor pero no en su totalidad, toda vez que, para este año se presentaron cambios de personal que no cuenta con el conocimiento suficiente y otros aspectos que han afectado el desarrollo de esta actividad. Teniendo en cuenta lo anterior, el Grupo de Gestión documental viene realizando diferentes estrategías con el ánimo de lograr la completitud de los inventarios conforme lo establecido en el Acuerdo 042 de 2002. Dichas estrategías corresponden a un sensibilización a todo el personal de la entidad a través de capacitaciones articuladas y no articuladas con el PIC, así mismo, el desarrollo de mesas de trabajo con los enlaces de gestión de documentales de las dependencias, estos destinados como multiplicadores de conocimiento y de información de gestión documental; por otra parte, se ha divulgado por medio de Circulares la impotancia del diligenciamiento de los inventarios documentales y la responsabilidad de estos por parte de las dependencias con base en el control, la administración, el acceso y recuperación de los archivos de gestión, teniendo en cuenta que son ellos los directos responsables, en esta misma se presento cronograma de control y seguimiento a las dependencias por parte del Grupo de Gestión Documental para su respectiva verificación.</t>
  </si>
  <si>
    <t>Informe de seguimiento
Inventario documental
Reporte avance FUID
ADQBS-I-001 MANUAL DE CONTRATACIÓN
GTHU-P-009 DESVINCULACIÓN DE PERSONAL
Circular archivos de gestión
Invitación Capacitación Organización documental y TRD.
Conversatorio Enlaces GD Presencial 27-04-2022001</t>
  </si>
  <si>
    <t>Tercer
31/05/2022</t>
  </si>
  <si>
    <t>Realizar seguimiento al control adecuado de los documentos (Inventario Documental), en las dependencia de la ANT.</t>
  </si>
  <si>
    <t>Informes de monitoreo trimestral</t>
  </si>
  <si>
    <t>Se realizará mesa de trabajo con corte al último trimestre del 2017 en el mes de enero de 2018, para validar la información suministrada mediante el diligenciamiento del FUID.</t>
  </si>
  <si>
    <t>Se evidenció la creación del Formato Único de Inventario Documental-FUID.  De acuerdo con información suministrada por parte de personal del proceso, los monitoreos serán realizados una vez sean validados los descriptores del FUID.</t>
  </si>
  <si>
    <t xml:space="preserve">Se han realizado mesas de trabajo de seguimiento desde el 2017. Resultado de las mismas se adjuntan los dos informes de seguimiento. </t>
  </si>
  <si>
    <t>Informes de seguimiento Diciembre 2017 y Marzo de 2018</t>
  </si>
  <si>
    <r>
      <t>Se observó  la elaboración de 2 informes de seguimiento al Plan de Mejoramiento Archivístico con corte de diciembre de 2017 y marzo de 2018.   Los documentos en mención presentan  el  análisis  de  la  información  recolectada  en  las  dependencias  sobre  el estado de la documentación generada por ellas en el cumplimiento de las funciones asignadas,  en  cumplimiento  de  sus  responsabilidades,  teniendo  en  cuenta  las sensibilizaciones, y reuniones sostenidas con las mismas durante el año 2017.</t>
    </r>
    <r>
      <rPr>
        <sz val="11"/>
        <color indexed="8"/>
        <rFont val="Arial Narrow"/>
        <family val="2"/>
      </rPr>
      <t xml:space="preserve">
La tarea se encuentra dentro de los tiempos de ejecución.</t>
    </r>
  </si>
  <si>
    <t>Se realizó mesa de trabajo con corte al último trimestre del 2017 en el mes de enero de 2018, para validar la información suministrada mediante el diligenciamiento del FUID.
La validación de los descriptores del Formato FUID a través de mensajes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En junio se realizará el consolidado de información para el seguimiento del segundo trimestre, sin embargo se elaboró formulario para que las dependencias lo diligencien previo la visita a las dependencias.</t>
  </si>
  <si>
    <r>
      <t xml:space="preserve">Informe de seguimiento al Plan de Mejoramiento Archivístico (PMA) suscrito con el Archivo General de la Nación, I trimestre 2018.
</t>
    </r>
    <r>
      <rPr>
        <sz val="11"/>
        <color theme="1"/>
        <rFont val="Arial Narrow"/>
        <family val="2"/>
      </rPr>
      <t xml:space="preserve">Forma paz y salvo terminación o liquidación de contrato Forma retiro de funcionarios
</t>
    </r>
  </si>
  <si>
    <t>Se observó "Informe de seguimiento al Plan de Mejoramiento Archivístico (PMA) suscrito con el Archivo General de la Nación" correspondiente al IV trimestre de 2017 y  I trimestre 2018, así mismo se observó  la forma  ADQBS-F-009  Paz y salvo terminación o liquidación de contrato de prestación de servicios.
La tarea se encuentra dentro de los tiempos de ejecución.</t>
  </si>
  <si>
    <t>Informe segundo trimestre de levantamiento de información - FUID diligenciados</t>
  </si>
  <si>
    <t xml:space="preserve">Se observó Informe trimestral de levantamiento de información - Archivos de gestión con fecha de julio 2018.
Se observó el diligenciamiento del FUID en la Subdirección de Acceso a Tierras en zonas focalizadas, Subdirección de Administración de Tierras de la Nación y Dirección de Acceso a Tierras </t>
  </si>
  <si>
    <t xml:space="preserve">Durante el trimestre (agosto, septiembre y octubre), se hacen diligenciamientos de FUID correspondiente al 43% del total de las dependencias de la ANT. Las cuales corresponden a 13 de las 30 unidades administrativas. </t>
  </si>
  <si>
    <t xml:space="preserve">Adjunto se encuentra el tercer informe de levantamiento de la información con las encuestas realizadas y sus respectivos resultados. 
Se reporta evidencia de los  13 FUID diligenciados por las dependencias. </t>
  </si>
  <si>
    <t xml:space="preserve">Se observó el "Informe de seguimiento al Plan de Mejoramiento Archivístico (PMA) suscrito con el Archivo General de la Nación" correspondiente al  periodo comprendido de julio a octubre del 2018. Así mismo, se evidenció el diligenciamiento del  FUID en 14 dependencias. Así mismo se observó, la aplicación de las encuestas realizadas por Gestión documental en las dependencias.   </t>
  </si>
  <si>
    <t>A la fecha se ha evidenciado que 14 de las 23 dependencias a las que se realizó el seguimiento, han implementado el uso del Formato de Inventarios Documental FUID; lo que representa un 63% de su diligenciamiento en la agencia, por tanto, se evidencia un incremento del 17% en relación al último reporte presentado.</t>
  </si>
  <si>
    <t>Consolidado para diagnostico 20190313</t>
  </si>
  <si>
    <r>
      <t>La Secretaría General suministró el documento "Matriz de Levantamiento de Información", el cual contienen el diligenciamiento de las 16 variables por parte de 22 dependencias.  Así mismo, suministró el   documento "Informe No. 4 LEVANTAMIENTO DE INFORMACIÓN ARCHIVOS DE GESTIÓN DE LA ANT" del periodo comprendido del 01/10/2018 al 31/12/2018. Este documento, contiene el análisis de la información recolectada, a través de la aplicación del instrumento (encuesta). Igualmente, contiene el registro fotográfico del avance alcanzado por algunas dependencias en la gestión de sus archivos.  Por otra parte, si bien el documento en mención, cuenta con el aparte  "Seguimiento de Formato Único Inventario Documental - FUID",  en el cual se enuncia que "</t>
    </r>
    <r>
      <rPr>
        <i/>
        <sz val="11"/>
        <color theme="1"/>
        <rFont val="Arial Narrow"/>
        <family val="2"/>
      </rPr>
      <t>se ha venido realizando seguimiento a través de las visitas que se han efectuado en cada una de las dependencias, donde se les exhorta a tener el FUID diligenciado y actualizado</t>
    </r>
    <r>
      <rPr>
        <sz val="11"/>
        <color theme="1"/>
        <rFont val="Arial Narrow"/>
        <family val="2"/>
      </rPr>
      <t xml:space="preserve">", no se describen los resultados observados por la Secretaría General a partir de dicho seguimiento.
</t>
    </r>
    <r>
      <rPr>
        <sz val="11"/>
        <rFont val="Arial Narrow"/>
        <family val="2"/>
      </rPr>
      <t>Se recomienda, fortalecer el seguimiento al control adecuado de los documentos, con el fin de garantizar la aprehensión por parte de las Dependencias de los lineamientos de gestión documental  implementados al interior de la Agencia.</t>
    </r>
  </si>
  <si>
    <t>Para la descripción de avances generados a la fecha y con el animo de evidenciarlos se realizó visitas de inspección a las unidades administrativas de la agencia generando el respectivo informe de diagnostico.</t>
  </si>
  <si>
    <t>Informe de diagnostico
FUID  y Hojas de control</t>
  </si>
  <si>
    <t xml:space="preserve">La Secretaría General suministró el 27/06/2019 el documento "INFORME N° 5 LEVANTAMIENTO
DE INFORMACIÓN ARCHIVOS DE GESTIÓN DE LA ANT" para el periodo comprendido de enero a junio del 2019. El documento en mención, registra un avance del 66% producto de la verificación del estado actual de la organización de los Archivos de Gestión de 18 unidades productoras, a saber: Oficina Jurídica, Oficina de Control Interno, Secretaría General, Subdirección Administrativa y Financiera – Tesorería, Dirección de Gestión Jurídica, Subdirección de Procesos Agrarios y Gestión Jurídica, Subdirección de Seguridad Jurídica, Oficina del Inspector de la Gestión de Tierras, Oficina de Control Interno, Dirección de Acceso a Tierras, Subdirección de Acceso a Tierras en Zonas Focalizadas, Subdirección de Acceso a Tierras por Demanda y Descongestión, Subdirección de Administración de Tierras de la Nación, Dirección de Gestión de Ordenamiento Social de la Propiedad, Subdirección de Sistemas de Información de Tierras, Subdirección de Planeación Operativa, Dirección de Asuntos Étnicos y Subdirección de Asuntos Étnicos.  
La Oficina de Control Interno recomienda se comunique los resultados a las dependencias monitoreadas, con el fin que, se formules las acciones de mejora, de ser necesario. Así mimos, se invita a realizar las visitas a las unidades productoras restantes. </t>
  </si>
  <si>
    <t>Se realizó visitas de inspección a las unidades administrativas de la Agencia de lo cual se obtuvo los inventarios documentales de cada una de ellas y se generó el respectivo informe de diagnostico.</t>
  </si>
  <si>
    <t>VIII Informe Levantamiento Información 2019 Proyectado
FUID UNIFICADO</t>
  </si>
  <si>
    <t>La Secretaría General allego el formato FUID diligenciado, el documento contiene 55,902 expedientes de las diferentes serie o sub serie establecidas por la Agencia, así como el nombre y número del expediente Orfeo, entre otros.   
En cuanto a las observaciones realizadas por el Archivo General de la Nación el pasado 22/07/2019 mediante comunicación 20196200766742, no se allegó por parte de la Secretaría General información relacionada con la cantidad de oficinas productoras y el procedimiento establecido por la Agencia para la entrega de archivos por parte de los funcionarios y contratistas.</t>
  </si>
  <si>
    <t>La agencia cuenta con 30 unidades administrativas de las cuales se obtuvo   inventarios documentales de cada una de ellas y se generó el respectivo informe de avance.</t>
  </si>
  <si>
    <t>FUID y informe de seguimiento</t>
  </si>
  <si>
    <t xml:space="preserve">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visitar las restantes 12  unidades administrativas, con el objetivo de garantizar el cumplimiento de los criterios de organización establecidos para los archivos de gestión.
La Oficina de Control Interno recomienda a la Secretaría General (Segunda Línea de Defensa) seguir monitoreando la implementación de buenas prácticas efectivas de gestión documental en el total de las unidades administrativas (Primera Línea de Defensa) de la Agencia, con el fin de asegurar que dichas unidades están operando según lo previsto en el sistema de gestión de la Entidad y la normativa vigente.  Por otra parte, es necesario que se incluya en el informe de gestión, evidencia fotográfica de los archivos de gestión de cada una de las unidades productoras monitoreadas.  
</t>
  </si>
  <si>
    <t>FUID
Organigrama_ANT_2019
Radicado 20206200032813_49687 contratos-talento humano</t>
  </si>
  <si>
    <r>
      <t>La Secretaría General suministró el documento "</t>
    </r>
    <r>
      <rPr>
        <i/>
        <sz val="11"/>
        <color theme="1"/>
        <rFont val="Arial Narrow"/>
        <family val="2"/>
      </rPr>
      <t>Informe No. 10 Levantamiento de información archivos de gestión de la ANT</t>
    </r>
    <r>
      <rPr>
        <sz val="11"/>
        <color theme="1"/>
        <rFont val="Arial Narrow"/>
        <family val="2"/>
      </rPr>
      <t>", a través del cual se expone el estado de los archivos de gestión de la Agencia, en cumplimiento de las Políticas y directrices adoptadas.  El documento en mención, valoró un total de 18 de las 30 unidades productoras de la Agencia y registra un avance de gestión del 82%, con un incremento del 16% en relación con el informe pasado.
En cuanto al análisis de la información compilada en el documento suministrado, se observó que algunas unidades administrativas  presentan porcentajes bajos en cuanto a la óptima administración de los archivos de gestión, por tanto, se recomienda la formulación conjunta de planes de trabajo que permitan a dichas unidades productoras intervenir sus archivos documentales pendientes, de un manera gradual y organizada, en el entendido de los recursos con los que disponen para realizar dicha actividad.
Se recomienda a la Secretaría General (Segunda Línea de Defensa)  monitorear el total de las unidades administrativas (Primera Línea de Defensa) , con el fin de establecer el grado de adopción de los lineamientos de gestión documental  establecidos al interior de la Entidad y de ser necesario aplicar los correctivos necesarios, que permitan dar cuenta que se esta operando según lo previsto en el sistema de gestión de la Entidad y la normativa vigente aplicable.   Por otra parte, se sugiere evaluar la efectividad de la metodología utilizada para determinar el estado de los archivos de gestión de las unidades productoras.</t>
    </r>
  </si>
  <si>
    <t>Durante el segundo trimestre de 2020 se recolecta avances en el proceso de diligenciamiento del FUID.</t>
  </si>
  <si>
    <t>Inventario Documental ANT
Organigrama_ANT_2019</t>
  </si>
  <si>
    <t>La Secretaría General suministró el Organigrama de la Agencia y la matriz del inventario documental de la Agencia.  Sin embargo, no se allegó el informe de monitoreo trimestral establecido como producto de la ejecución de la actividad.
En cuanto a la matriz de inventario documental remitida, se observó información relaciona con 22 de las 30 unidades productoras de la Agencia.
La Oficina de Control Interno, recomienda a la Subdirección Administrativa y Financiera atender la unidad de medida establecida en el Plan.</t>
  </si>
  <si>
    <t xml:space="preserve">Inventario Documental ANT
</t>
  </si>
  <si>
    <t>De acuerdo a los avances reportados por la dependencia se observo el documento: Inventario Documental.XLSX  el cual relaciona 64502 expedientes relacionados a 23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</si>
  <si>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Durante el cuarto trimestre de 2020 se recolecta avances en el proceso de diligenciamiento del FUID.</t>
  </si>
  <si>
    <t xml:space="preserve">Inventario Documental ANT unificado.
Reporte avance FUID
</t>
  </si>
  <si>
    <r>
      <rPr>
        <b/>
        <sz val="11"/>
        <rFont val="Arial Narrow"/>
        <family val="2"/>
      </rPr>
      <t>Hallazgo 2. Capacitación del Personal de Archivo</t>
    </r>
    <r>
      <rPr>
        <sz val="11"/>
        <rFont val="Arial Narrow"/>
        <family val="2"/>
      </rPr>
      <t xml:space="preserve">
No se han realizado capacitaciones en cuanto a gestión documental, según Plan Anual de Capacitación, ya que este se encuentra en proceso de formalización. Por lo anterior, la ANT presuntamente incumple lo establecido en el artículo 18 de la Ley 594 de 2000, así como lo establecido en el artículo 2.8.2.5.14 del Decreto 1080 de 2015.</t>
    </r>
  </si>
  <si>
    <t>ACCION 4</t>
  </si>
  <si>
    <t>Capacitar y actualizar a los funcionarios de la agencia, en alcance y desarrollo del PGD.</t>
  </si>
  <si>
    <t>Incluir en el Plan Anual de Capacitación 2018 temáticas asociadas con gestión documental</t>
  </si>
  <si>
    <t>Plan Anual de capacitación aprobado, con temáticas de gestión documental incluidas</t>
  </si>
  <si>
    <t>Dentro del Plan Institucional de Capacitación para la vigencia 2018, fueron contemplados en el Numeral 3.13. Cronograma, los lineamientos generales, las temáticas de capacitación y las fechas probables de ejecución. Dentro del lineamento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</si>
  <si>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Plan de Desarrollo de Talento Humano 2018
Plan de Trabajo</t>
  </si>
  <si>
    <t>Se evidenció el Plan de Desarrollo de Talento Humano 2018 "Construyendo Felicidad en la Agencia Nacional de Tierras" y el Plan de trabajo específico para los subtemas definidos. 
Por lo anterior, se verificó un cumplimiento del 100% de la tarea establecida.</t>
  </si>
  <si>
    <t>Dentro del Plan Institucional de Capacitación para la vigencia 2018, fueron contemplados en el Numeral 3.13. Cronograma, los lineamientos generales, las temáticas de capacitación y las fechas probables de ejecución. Dentro del lineamiento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</si>
  <si>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 xml:space="preserve">Plan Anual de Capacitaciones 2018 actualizado. </t>
  </si>
  <si>
    <t>Con corte al 28/03/2018 Se evidenció el Plan de Desarrollo de Talento Humano 2018 "Construyendo Felicidad en la Agencia Nacional de Tierras" y el Plan de trabajo específico para los subtemas definidos. 
Así mismo, se observó el Plan de trabajo de capacitaciones 2018, en el cual se incluyen temáticas de "Herramientas informáticas y ofimáticas", dentro de los lineamientos generales "Sirvo al Progreso".</t>
  </si>
  <si>
    <t>Mediante comunicado Ref. 1-2018-10604-7910 del 11/10/2018 el AGN informó lo siguiente:  La entidad remite soportes de sesiones de capacitación, se invita a la entidad a continuar con la presentación de evidencias dentro del plazo propuesto por la entidad.</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</si>
  <si>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a la gestión documental.</t>
  </si>
  <si>
    <t>Mediante comunicado 1-2018-14-193-339/2019/SGC del 01/02/2019 el AGN comunicó lo siguiente: Se remiten evidencias conforme al seguimiento AGN, se invita a la entidad a continuar dando cumplimiento a la planeación PIC 2019 en temas relacionados con gestión documental para los funcionarios de diferentes niveles de la entidad</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</si>
  <si>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t>
  </si>
  <si>
    <t>Se observó el documento "Plan Institucional de Capacitación 2019", el cual contempla en su cronograma de actividades, temáticas relacionadas con la gestión documental.</t>
  </si>
  <si>
    <t xml:space="preserve">20196200766742
</t>
  </si>
  <si>
    <t xml:space="preserve">El AGN mediante comunicado 1-2019-07668-5354 del 17/07/2019 informó que: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</si>
  <si>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Hallazgo Superado.
Actividad ejecutada con corte al 27/06/2019.</t>
  </si>
  <si>
    <t>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</si>
  <si>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r>
      <rPr>
        <b/>
        <sz val="11"/>
        <rFont val="Arial Narrow"/>
        <family val="2"/>
      </rPr>
      <t>Hallazgo Superado</t>
    </r>
    <r>
      <rPr>
        <sz val="11"/>
        <rFont val="Arial Narrow"/>
        <family val="2"/>
      </rPr>
      <t xml:space="preserve">
Acta Visita de Vigilancia 
30/10/2020</t>
    </r>
  </si>
  <si>
    <r>
      <rPr>
        <b/>
        <sz val="11"/>
        <rFont val="Arial Narrow"/>
        <family val="2"/>
      </rPr>
      <t xml:space="preserve">26/05/2022. </t>
    </r>
    <r>
      <rPr>
        <sz val="11"/>
        <rFont val="Arial Narrow"/>
        <family val="2"/>
      </rPr>
      <t xml:space="preserve"> En atención a la recomendación dada por el Ente control en el Acta de visita de vigilancia del 31/10/2020, la Oficina de Control Interno mediante correo electrónico del 18/05/2022 solicitó a la Subdirección de Talento Humano el Plan Institucional de Capacitación - PIC vigencia 2022, observándose que, si bien el documento no contempla en su cronograma actividades en gestión documental, los colaboradores de gestión documental de la Secretaría General cuentan con serie de actividades, a saber:
</t>
    </r>
    <r>
      <rPr>
        <b/>
        <sz val="11"/>
        <rFont val="Arial Narrow"/>
        <family val="2"/>
      </rPr>
      <t xml:space="preserve"> </t>
    </r>
    <r>
      <rPr>
        <sz val="11"/>
        <rFont val="Arial Narrow"/>
        <family val="2"/>
      </rPr>
      <t xml:space="preserve">Tablas de Retención Documental- TRD, actividad realizada el 28/04/2022.
</t>
    </r>
    <r>
      <rPr>
        <b/>
        <sz val="11"/>
        <rFont val="Arial Narrow"/>
        <family val="2"/>
      </rPr>
      <t xml:space="preserve"> </t>
    </r>
    <r>
      <rPr>
        <sz val="11"/>
        <rFont val="Arial Narrow"/>
        <family val="2"/>
      </rPr>
      <t xml:space="preserve">Organización documental, actividad realizada el 28/04/2022.
</t>
    </r>
    <r>
      <rPr>
        <b/>
        <sz val="11"/>
        <rFont val="Arial Narrow"/>
        <family val="2"/>
      </rPr>
      <t xml:space="preserve"> </t>
    </r>
    <r>
      <rPr>
        <sz val="11"/>
        <rFont val="Arial Narrow"/>
        <family val="2"/>
      </rPr>
      <t xml:space="preserve">Descripción documental, fecha estimada de realización mayo a agosto 2022.
</t>
    </r>
    <r>
      <rPr>
        <b/>
        <sz val="11"/>
        <rFont val="Arial Narrow"/>
        <family val="2"/>
      </rPr>
      <t xml:space="preserve"> </t>
    </r>
    <r>
      <rPr>
        <sz val="11"/>
        <rFont val="Arial Narrow"/>
        <family val="2"/>
      </rPr>
      <t xml:space="preserve">Transferencias primarias, fecha estimada de realización septiembre 2022.
Se recomienda garantizar que el Plan Institucional de Capacitación - PIC incluya en su cronograma actividades relacionadas con la gestión documental.
</t>
    </r>
  </si>
  <si>
    <t>Ejecutar el 100% de las capacitaciones programadas en el Plan Anual de Capacitación</t>
  </si>
  <si>
    <t xml:space="preserve">Se ha adelantado la implementación del Plan de capacitaciones </t>
  </si>
  <si>
    <t xml:space="preserve">29 Registros de asistencia a capacitaciones realizadas </t>
  </si>
  <si>
    <t>Listado de asistencia capacitación FUID, Conformación y gestión expediente; y Organización física de archivos de gestión</t>
  </si>
  <si>
    <t>Se observó el Informe de estrategia de capacitación en gestión documental articulada al Plan institucional, el cual corresponde al trimestre de febrero a abril 2018. Así mismo se observaron 42 registros de asistencia de las capacitaciones realizadas.</t>
  </si>
  <si>
    <t xml:space="preserve">La estrategia de capacitación , se desarrolló bajo la modalidad presencial en puesto de trabajo y específica.
Se han desarrollado en total xx capacitaciones internas, que corresponden a Julio (4), Agosto (5) y Septiembre (1). 
Los módulos temáticos abordados son: Organización Física Archivo de Gestión; Gestión y Trámite del Documento: uso TRD e Instrumentos de descripción FUID y Hoja de Control; Gestión y Trámite del Expedientes-Creación en ORFEO; Conformación de Expedientes; y Lineamientos en Gestión Documental.
</t>
  </si>
  <si>
    <t>Listados de asistencia</t>
  </si>
  <si>
    <t>Se observaron soportes de capacitaciones realizadas durante los meses julio, agosto y septiembre, sin embargo se recomienda alinear las actividades con el plan de trabajo de capacitaciones, teniendo en cuenta que en el plan remitido, no se tenían programadas actividades para julio.</t>
  </si>
  <si>
    <t>Se realizan capacitaciones en gestión documental durante el II semestre</t>
  </si>
  <si>
    <t xml:space="preserve">Adjunto se encuentran listas de asistencia y evaluaciones de las capacitaciones. </t>
  </si>
  <si>
    <t>Para el periodo evaluado se programó la capacitación en el sistema integrado de conservación- presentación diagnostico, la cual fue llevada a cabo del 04/10/2018, así mismo, se observó las respectivas evaluaciones.
De acuerdo al cronograma de capacitación vigencia 2018, se observó que , para el periodo evaluado se cumplió con las actividades programadas en  gestión documental.
Atendiendo lo anterior,  se evidenció el cumplimiento de la tarea según lo planificado.  Por otra parte, la Oficina de Control Interno, recomienda incluir para la vigencia 2014 capacitaciones en temáticas de gestión documental.</t>
  </si>
  <si>
    <t xml:space="preserve">De acuerdo a lo observado en la tarea 1, las dependencias responsables se encuentran adelantando las actividades respectivas con el fin de incluir en el PIC 2019 capacitaciones en temas relacionados con la gestión documental.
La Oficina de Control interno recomienda a las Dependencias responsables agilizar la incorporación de actividades de gestión documental al cronograma de capacitaciones del 2019 .
</t>
  </si>
  <si>
    <t xml:space="preserve">Se realizó jornada de capacitación los días 3, 9, 10, 11, 12  y 26 de abril a las dependencias de la Agencia donde se trataron los siguientes temas: 
Conceptos Generales 
Normatividad Archivística 
Organización Documental
Tablas de Retención Documental 
 Inventario Documental
Transferencias  Documentales
</t>
  </si>
  <si>
    <t>Se observaron el listado de asistencia de las capacitaciones en generalidades de gestión documental, realizadas el 3, 9, 10 , 11 y 26 de abril.</t>
  </si>
  <si>
    <t>ACCION 5</t>
  </si>
  <si>
    <t>Implementar en la Agencia los expedientes de archivo electrónico de acuerdo con la normatividad vigente.</t>
  </si>
  <si>
    <t>Cronograma de actividades ejecutado al 100%</t>
  </si>
  <si>
    <r>
      <t>A la luz de la "</t>
    </r>
    <r>
      <rPr>
        <i/>
        <sz val="11"/>
        <rFont val="Arial Narrow"/>
        <family val="2"/>
      </rPr>
      <t>Guía de documento electrónico</t>
    </r>
    <r>
      <rPr>
        <sz val="11"/>
        <rFont val="Arial Narrow"/>
        <family val="2"/>
      </rPr>
      <t>" del AGN , se esta revisando el sistema Orfeo para identificar que requiere mejora y así proponer el cronograma correspondiente</t>
    </r>
  </si>
  <si>
    <t>De acuerdo a la información suministrada por la Dependencia, aún no se ha considerado la elaboración del cronograma de actividades</t>
  </si>
  <si>
    <t>No se reportaron avances sobre las tareas propuestas.</t>
  </si>
  <si>
    <t>No se cuenta con avance para reportar</t>
  </si>
  <si>
    <t>A la luz de la "Guía de documento electrónico" del AGN , se está revisando el sistema ORFEO para identificar que requiere mejora y así proponer el cronograma correspondiente
se revisaron 204 requisitos del documento del AGN titulado "modelo de requisitos para la implementación de un sistema de gestión de documentos electrónicos" arrojando como resultado un cumplimiento de ORFEO de un 32% aproximadamente. 
La elaboración del cronograma para el desarrollo de actividades es liderada por José Acevedo con el equipo de ORFEO.</t>
  </si>
  <si>
    <t>No se encuentra Avance por reportar.</t>
  </si>
  <si>
    <t>De acuerdo a la información suministrada por la Dependencia, aún no cuenta con avance en la ejecución para reportar</t>
  </si>
  <si>
    <t>Cronograma</t>
  </si>
  <si>
    <t xml:space="preserve">Se observó el documento "SGDEA - Orfeo ANT", el cual contiene las actividades establecidas para la implementación de los expedientes electrónicos, su cronograma de ejecución y el porcentaje de avance y/o cumplimiento, lo anterior, contemplado en 2 fases. Con corte al 27/09/2018 se observó el registro de cumplimiento al 100% de las actividades establecidas para la fase 1.  
Se sugiere realizar el suministro de información en formatos que faciliten su comprensión y análisis, toda vez, que el documento suministrado no contaba con convenciones y las descripciones de las actividades formuladas. Por otra parte, se recomienda, agilizar la finalización de aquellas actividades de la fase 2 que estaban programadas para cierre en el mes de septiembre y que, de acuerdo al porcentaje reportado en el documento suministrado no se encuentran al 100%.
</t>
  </si>
  <si>
    <t xml:space="preserve">El equipo de Soporte Tecnológico encargado de adelantar las tareas correspondientes reporta un porcentaje de avance del 39,5% en el cronograma anteriormente planteado, así como proyecta la entrega del informe final correspondiente al II semestre para el día 21/12/2018. </t>
  </si>
  <si>
    <t>La Secretaría General suministró el  informe de avance cronograma validación - modelo de requisitos publicado por el Archivo General de la Nación para la implementación de un SGDE, aplicado al sistema ORFEO, el cual  proporciona una visión acerca del avance de ejecución del cronograma cumplimiento del Sistema de Gestión Documental ORFEO en la ANT sobre el modelo de requisitos para la implementación de un SGDE del AGN basado en Moreq 2 para el año 2018.
Este documento reporta el cumplimiento de las actividades programas para el cumplimiento de los 4 componentes  priorizados (24 requisitos), alcanzado un avance del 39,7%, frente a los 9 componentes (204 requisitos).
La Oficina de Control Interno observó  que, de acuerdo al contenido del informe suministrado, las actividades programadas con corte a diciembre se ejecutaron. Por otra parte, recomienda adelantar las actividades necesarias que conlleven el cumplimiento del total de los 9 componentes.</t>
  </si>
  <si>
    <t>Durante el trimestre enero - marzo 2019 se realizó recopilación de información por parte del área de Gestión Documental; para determinar los avances realizados por los anteriores gestores (a diciembre del 2018); para dar continuidad al proceso se solicito asistencia técnica al AGN.</t>
  </si>
  <si>
    <t xml:space="preserve">Acta Implementación SGDEA
Solicitud de Asistencia Técnica AGN 2019
</t>
  </si>
  <si>
    <t>Con corte al 27/12/2018 la Secretaría General suministró el  informe de avance cronograma validación - modelo de requisitos publicado por el Archivo General de la Nación para la implementación de un SGDE, el reportó el cumplimiento de las actividades programadas para  los 4 componentes  priorizados (24 requisitos), alcanzando un avance del 39,7%, frente a los 9 componentes (204 requisitos).
Así mismo, dicha Dependencia suministró  el acta 01 del 12/03/2019 como soporte a la revisión realizada a la gestión del año 2018  en cuanto al desarrollo del SGDEA. 
Por otra parte, la Oficina de Control Interno observó el comunicado oficial  20196200078751 del 19/02/2019 mediante el cual  la Subdirección Administrativa y Financiera solicitó al AGN  soporte técnico para la generación de resoluciones electrónicas.
Con corte al 27/03/2019, no se observó el cronograma de actividades para la vigencia 2019.  Se recomienda agilizar su elaboración, con el fin de garantizar la implementación de los 5 componentes restantes.</t>
  </si>
  <si>
    <t xml:space="preserve">El AGN mediante comunicado 1-2019-03538-2467 del 16/04/2019 informó que: La entidad reporta un 39,7% de avance, a la fecha se recibe:
Un archivo "Elemento de Outlook" , para el próximo informe se requiere que estos documentos sean enviados como adjunto fuera de Outlook.
•Acta de reunión del 12 de marzo de 2019 por medio del cual se hace revisión de avance de implementación de SGDEA en la entidad
•Oficio dirigido AGN con solicitud de asistencia técnica a resoluciones electrónicas
Si bien la entidad a venido trabajando en la actividad se requiere enviar debidamente documentado el manejo del documento electrónico (circular 03 de 2015) para dar por superado el presunto </t>
  </si>
  <si>
    <t xml:space="preserve">Correo de solicitud de información
HU-001 - MODULO RADICACIÓN EMAIL
HU-003 - MODULO CLASIFICADOR Y REASIGNACION MULTIPLE
Reporte Orfeo V7
</t>
  </si>
  <si>
    <t>La Secretaría General con corte al 27/06/2019 remitió el documento "ACTUALIZACIÓN SISTEMA DE GESTIÓN DOCUMENTAL - ORFEO" el cual como propósito analizar la situación actual del sistema de gestión documental Orfeo y proponer el escenario óptimo para su correcto funcionamiento, considerando la migración a la versión más actual del software y sus componentes. El documento en mención, realiza un diagnostico en cumplimiento del Modelo de Requisitos para la Gestión de Documentos Electrónicos Archivo General de la Nación – AGN, concluyendo que se tiene un cubrimiento con la versión actual del 23% y la versión propuesta seria del 59%.  Así mismo, se vincula el Cronograma puesta en producción versión 7.2 Orfeo y Cronograma actualización versión actual Orfeo.
La Oficina de Control Interno solicita que para el siguiente seguimiento se suministren los soportes de cumplimiento de las actividades establecidas en los cronogramas remitidos.</t>
  </si>
  <si>
    <t>20196200766742 del 22/07/2019
1-209-07668 del 17/07/2019</t>
  </si>
  <si>
    <t xml:space="preserve">El AGN mediante comunicado 1-2019-07668-5354 del 17/07/2019 informó que: Para el presente hallazgo se recibe lo siguiente: 
• Cronograma planificado de Orfeo 
• informe justificación actualización de Orfeo 
• Plan de Trabajo proyecto Orfeo 
En virtud de lo mencionado, cabe resaltar que estas evidencias no son suficientes para dar por superado el hallazgo debido a que se requiere se explique con claridad como conforman sus expedientes electrónicos de archivo y todo el tratamiento que este conlleva (documentos electrónicos de archivo, foliación electrónica, índice electrónico, firma del índice electrónico) entre otras que soporten la administración del documento electrónico conforme con lo establecido en el art. 7 y 9 del acuerdo 003 de 2015.
</t>
  </si>
  <si>
    <t>AGN EXPEDIENTES ELECTRONICOS</t>
  </si>
  <si>
    <r>
      <t>De acuerdo a lo manifestado por la Dependencia y el acta de reunión presentada, la Oficina de Control Interno solicitó a la dependencia el día 30/09/2019 por medio de correo electrónico que se explicara con claridad lo requerido por  el Archivo General de la Nación en comunicado oficial del 22 de julio del 2019 bajo radicado 20196200766742. Lo anterior,  teniendo en cuenta que en el Plan Institucional de Archivos adoptado  por la entidad de acuerdo a la resolución No. 190 de 2018 “</t>
    </r>
    <r>
      <rPr>
        <i/>
        <sz val="11"/>
        <rFont val="Arial Narrow"/>
        <family val="2"/>
      </rPr>
      <t>Por la cual de adoptan los instrumentos archivísticos para la Gestión Documental de la Agencia Nacional de Tierras</t>
    </r>
    <r>
      <rPr>
        <sz val="11"/>
        <rFont val="Arial Narrow"/>
        <family val="2"/>
      </rPr>
      <t>”, pues dicho instrumento se encuentra vigente y publicado en la página web de la entidad y en este se registra, dentro de su apartado 4. FORMULACIÓN DE LA VISIÓN ESTRATÉGICA DEL PLAN  INSTITUCIONAL DE ARCHIVOS PINAR un enfoque denominado -Fortalecimiento del Sistema de Información ORFEO alineado con las mejores prácticas y recomendaciones para la gestión de documentos electrónicos y a las necesidades de la ANT en materia archivística y así mismo en el numeral 6.4 Plan Sistema de Gestión Electrónica de Documentos de Archivo – SGDEA. se registra como objetivo: "</t>
    </r>
    <r>
      <rPr>
        <i/>
        <sz val="11"/>
        <rFont val="Arial Narrow"/>
        <family val="2"/>
      </rPr>
      <t>Fortalecer la solución tecnológica para la gestión documental adquirida por la ANT al marco del Modelo de Requisitos para la gestión de documentos electrónicos de archivo, basado en el documento Modelo de Requisitos para la Implementación de un Sistema de Gestión de Documentos Electrónicos7 y el Capítulo IV del Decreto 2609 de 2012</t>
    </r>
    <r>
      <rPr>
        <sz val="11"/>
        <rFont val="Arial Narrow"/>
        <family val="2"/>
      </rPr>
      <t>". Por lo anterior, se recomienda a la dependencia revisar los instrumentos aprobados y vigentes antes de solicitar el levantamiento del hallazgo</t>
    </r>
  </si>
  <si>
    <t>Teniendo en cuenta la mesa de trabajo realizada con el AGN el día 11 de septiembre de 2019, la agencia ha esta trabajando en la implementación de  una nueva versión del aplicativo para dar un cumplimiento a lo requerido por el AGN en relación con el documento electrónico.</t>
  </si>
  <si>
    <t>INFORME JUSTICACION ACTUALIZACION ORFEO 7
PLAN DE TRABAJO PROYECTO ORFEO ACTUALIZACION VERSION FINAL ORFEO[300]
Actas 1, 2, 3, 4, 5 y 6</t>
  </si>
  <si>
    <t>En cuando a las evidencias suministradas por la Secretaría General, se observó lo siguiente:
INFORME JUSTICACION ACTUALIZACION ORFEO 7.  El documento suministrado  registra un avance del 98% en las tareas establecidas para la actualización de ORFEO a versión 7.  Sin embargo, se precisa que dicho documento fue objeto de análisis con corte al 27/06/2019, así mismo, la página 9 y 10 no contienen información.
PLAN DE TRABAJO PROYECTO ORFEO ACTUALIZACION VERSION FINAL ORFEO. EN cuanto a cronograma de actividades establecidas para llevar a cabo la actualización del Sistema ORFEO, este fue analizado con corte del 27/06/2019.  Cabe señalar, que para el periodo evaluado no se allegaron los soportes que permitan evaluar l cumplimiento de las actividades consignadas en dicho Plan de trabajo.
ACTAS 1,2,3,4,5 y 6. Las actas objetos de análisis fueron aquellas que consignan la gestión realizada en el periodo evaluado (Cuarto trimestre del 2019).  Así las cosas, se observaron las Actas No. 5 y 6 del 30/10/2019 y 14/11/2019 respectivamente, cuyo objeto fue realizar seguimiento al proceso de actualización de  ORFEO.
Acta No. 5 del 30/10/2019. En esta reunión se concluyó el aplazamiento de la salida en producción de la actualización del Sistema ORFEO, igualmente, se definieron los líderes en cuanto a parámetros técnicos e implementación, lo cuales quedaron a cargo de los lideres de Gestión documental y Soporte tecnológico, respectivamente.
Acta No. 6 del 14/11/2019. En esta reunión  se estipulo que "el grupo de gestión documental tiene unas necesidades básicas para el aplicativo salga a producción por tal motivo volverán a solicitar mesas de trabajo para determinar cuales son las mejoras que se le implementará y determinar cronograma para definir la salida a producción del aplicativo", así mismo,  que "con el nuevo Software del modelo argentino no se detendrá el versionamiento de ORFEO, es un proyecto que actualmente está en proceso".
La Oficina de Control Interno de acuerdo a lo consignado en el Acta No 6 del 14/11/2019, recomienda que según las meses de trabajo realizadas se ajuste el cronograma de ejecución de actividades establecido para la actualización{en del Sistema ORFEO, con el fin de que se  propender al control del proyecto.  Por otra parte, se sugiere poner en consideración del correspondiente cuerpo colegiado el diagnostico y análisis del Software Argentino, con el propósito que sus integrantes conozcan de primera mano la eficiencia de la herramienta frente al Sistema ORFEO , así mismo, la manera como dicho sistema se integrará al Sistema ORFEO, de ser así.
Por último, para el próximo seguimiento se requiere se remita el cronograma de actividades actualizado, así como los soportes que evidencien el cumplimiento de las actividades allí establecidas.</t>
  </si>
  <si>
    <t>Propuesta Política Gestión documental-2020 B
Propuesta_Borrades_SGD_ORFEO
Propuesta_RadicacionEmail_SGD_ORFEO
SOLICITUDES LINEAMIENTOS GD- ORFEO</t>
  </si>
  <si>
    <t xml:space="preserve">La Oficina de Control Interno  en concordancia a la unidad de medida establecida para la presente actividad "Cronograma de actividades ejecutado al 100%", recomienda a la Secretaría General (Segunda Línea de Defensa) definir el tipo de expediente a implementar en la Agencia, igualmente, reitera la necesidad de establecer un cronograma de actividades que permitan planificar y controlar la implementación de dichos expedientes de acuerdo a la normatividad vigente. </t>
  </si>
  <si>
    <t>Política de Gestión Documental
Cumplimiento Modelo SGDEA ANT 202006</t>
  </si>
  <si>
    <t xml:space="preserve">La Secretaría General suministró  el archivo "cumplimiento modelo SGDEA ANT 202006", el cual relaciona  un total de 187 requerimientos, de cuales se estable que 104 son obligatorios, 12 no son obligatorios,  12 registran medio y 59 no tienen definición de cumplimiento.  Respecto al cumplimiento de los 187 requerimientos, dicha matriz define lo siguiente, 8 cumplen, 20 no cumplen y 6 se cumplen parcialmente.  Así mismo, 67 requerimientos presentan recomendaciones para ser actualizados.
Respecto a la información allegada, la Oficina de Control Interno recomienda  al Subdirección Administrativa y Financiera, evaluar y definir, en la totalidad de los requisitos la obligatoriedad y el cumplimiento de la Agencia, así como, si requiere actualización.  Así mismo, esta Jefatura reitera la necesidad de establecer un cronograma de actividades, de acuerdo a la capacidad operativa y financiera, que permitan planificar y controlar la implementación de dichos requerimientos de acuerdo a la normatividad vigente. </t>
  </si>
  <si>
    <t>De conformidad a los temas tratados en la pasada mesa de trabajo con el Grupo de Inspección y Vigilancia – GIV del Archivo General de la Nación “Jorge Palacio Preciado” – AGN y en cumplimiento a lo indicado en acta de seguimiento del 11 de septiembre del 2019; se adjunta documento en el que se argumenta la solicitud de retirar las obligaciones surtidas del Hallazgo 3: “Unidad de Correspondencia: La entidad presuntamente incumple con lo establecido en los artículos No. 7 y No 9 del acuerdo 003 de 2015 en torno a la conformación de expedientes electrónicos y en cuanto a elementos del expediente electrónico de archivo”.</t>
  </si>
  <si>
    <t>Argumento_modificacion_PMA_Hallazgo_3_Unidad_Correspondencia 20200911</t>
  </si>
  <si>
    <t xml:space="preserve">El pasado 9 de septiembre se llevó a cabo una mesa de trabajo por parte el Grupo de Inspección y Vigilancia – GIV  del Archivo General  de la Nación y la ANT (Secretaría General  - Oficina de Control Interno), a fin de revisar conjuntamente y aclarar dudas con respecto al Plan de Mejoramiento Archivístico – PMA formulado en marco a la visita de inspección en la vigencia de 2017, en la cual al El AGN se comprometió a revisar nuevamente el acta de visita que el equipo inspector levantó con el objetivo de analizar las circunstancias que llevaron al levantamiento de este hallazgo “Unidad de Correspondencia”, ya sea para renombrarlo a un hallazgo que está en la ruta de inspección denominado “Documentos Electrónicos”, o para redefinirlo y que la entidad inicie las acciones que responden al hallazgo y subsanarlo lo más pronto.
En concordancia con lo anterior, la Secretaría General suministró el documento "Argumento_modificacion_PMA_Hallazgo_3_Unidad_Correspondencia 20200922", el cual considera que se dio una interpretación inadecuada en el informe, y que por ende se concluyó de manera errónea el hallazgo respectivo, así como, enuncia que en la actualidad ORFEO cuenta  con expedientes para el archivo de los radicados tanto de entrada como de salida.  Igualmente,  pone a consideración del AGN el retiro o dar por cumplida la tarea "Elaborar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 perteneciente al hallazgo 3 "unidad de correspondencia".
Es este entendido esta Jefatura queda presta a las indicaciones del AGN, a fin de realizar las de seguimiento y evaluación inherentes a sus funciones.
</t>
  </si>
  <si>
    <t>Radicado 20206001407851 Observaciones Hallazgo 4. Gestión Documentos Electrónicos</t>
  </si>
  <si>
    <t>Elaborar de acuerdo a lo establecido con el Grupo de Inspección y Vigilancia del AGN una comunicación en la que se indique la improcedencia del hallazgo argumentando, que  a la fecha de la visita de Inspección (2017) la ANT no cuenta con un SGDEA; adicionalmente, informando el avance del proceso de diseño del modelo de requisitos del SGDEA.</t>
  </si>
  <si>
    <t>Comunicación Oficial</t>
  </si>
  <si>
    <r>
      <rPr>
        <b/>
        <sz val="11"/>
        <color theme="1"/>
        <rFont val="Arial Narrow"/>
        <family val="2"/>
      </rPr>
      <t xml:space="preserve">30/05/2021 Actividad cumplida. </t>
    </r>
    <r>
      <rPr>
        <sz val="11"/>
        <color theme="1"/>
        <rFont val="Arial Narrow"/>
        <family val="2"/>
      </rPr>
      <t xml:space="preserve">El 04/05/2021, mediante comunicación electrónica, el responsable de ejecución informó a la Oficina de Control Interno que de acuerdo al compromiso registrado en el acta de Visita de Vigilancia del 30/10/2020 el cual consistía en "...informar por medio de un oficio que la entidad no tiene un SGDEA y por lo tanto no es pertinente el hallazgo. Se debe explicar de todas maneras, en este caso, el avance que ha tenido la Agencia en el tema." fue enviado el radicado 20206001407851 de 21/12/2020 con asunto: "Observaciones Hallazgo 4. Gestión Documentos Electrónicos", dirigido a la suscrita Coordinadora del Grupo de Inspección y Vigilancia – SNA Archivo General de la Nación; Dicha comunicación se encuentra ajustada de acuerdo a lo solicitado en la visita de vigilancia. </t>
    </r>
  </si>
  <si>
    <r>
      <t xml:space="preserve">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t>
    </r>
    <r>
      <rPr>
        <b/>
        <sz val="11"/>
        <color theme="1"/>
        <rFont val="Arial Narrow"/>
        <family val="2"/>
      </rPr>
      <t>Conclusión:</t>
    </r>
    <r>
      <rPr>
        <sz val="11"/>
        <color theme="1"/>
        <rFont val="Arial Narrow"/>
        <family val="2"/>
      </rPr>
      <t xml:space="preserve"> Hallazgo no se da por superado</t>
    </r>
  </si>
  <si>
    <t>Rad. 20206001407851
Argumento_modificacion_PMA_Hallazgo_3_Unidad_Correspondencia
Modelo de Requisitos del Sistema de Gestión de Documentos Electrónicos de Archivo</t>
  </si>
  <si>
    <r>
      <t xml:space="preserve">08/11/2021 </t>
    </r>
    <r>
      <rPr>
        <sz val="11"/>
        <color theme="1"/>
        <rFont val="Arial Narrow"/>
        <family val="2"/>
      </rPr>
      <t>Mediante comunicación electrónica el responsable de ejecución allegó a la Oficina de Control Interno avance y evidencias de gestión relacionadas a la presente actividad así:
-Argumento_modificacion_PMA_Hallazgo_3_Unidad_Correspondencia
-Modelo de Requisitos del Sistema de Gestión de Documentos Electrónicos de Archivo
-Rad. 20206001407851
El modelo de requisitos menciona su articulación con la Política de Gestión Documental y los instrumentos archivísticos como: el Plan Institucional de Archivos – PINAR, el Programa de Gestión Documental – PGD, aunque no se reporta cronograma de implementación.</t>
    </r>
    <r>
      <rPr>
        <b/>
        <sz val="11"/>
        <color theme="1"/>
        <rFont val="Arial Narrow"/>
        <family val="2"/>
      </rPr>
      <t xml:space="preserve">
17/06/2021  Actividad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5 “Gestión de documentos electrónicos”. 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Conclusión: Hallazgo no se da por superado."
</t>
    </r>
    <r>
      <rPr>
        <b/>
        <sz val="11"/>
        <color theme="1"/>
        <rFont val="Arial Narrow"/>
        <family val="2"/>
      </rPr>
      <t/>
    </r>
  </si>
  <si>
    <t>La entidad reporta un cumplimiento del 100%, a la fecha la entidad remite:
• Modelo de requisitos de documentos electrónicos SGDEA (12 folios)
• Oficio remisorio con actas de mesas de trabajo, sin embargo, estas no fueron adjuntadas en el OneDrive
• Solicitud de modificación hallazgo
Se reitera a la entidad, que como parte del compromiso en la visita de vigilancia y conociendo los antecedentes que forman parte del hallazgo, se solicita a la entidad remitir para subsanar esta actividad:
• política de gestión documental.
• Acta de mesas de trabajo implementación de documentos electrónicos
Conclusión: Hallazgo no se da por superado</t>
  </si>
  <si>
    <t xml:space="preserve">La entidad comparte la Política de Gestión Documental de la entidad donde se plasma lineamientos enfocados en la gestión de documentos electrónicos de archivo, así mismo, se comparte Acta de trabajo para la planeación de una adecuada de gestión de los mismos. </t>
  </si>
  <si>
    <r>
      <rPr>
        <b/>
        <sz val="11"/>
        <color theme="1"/>
        <rFont val="Arial Narrow"/>
        <family val="2"/>
      </rPr>
      <t xml:space="preserve">26/05/2022.  </t>
    </r>
    <r>
      <rPr>
        <sz val="11"/>
        <color theme="1"/>
        <rFont val="Arial Narrow"/>
        <family val="2"/>
      </rPr>
      <t xml:space="preserve">La acción de mejora ejecutada con corte al 30/04/2021, se solicita que para el próximo seguimiento se alleguen los listados de asistencia de las Actas No. 1 del 11/08/2020, No. 2 del 18/08/2020, No. 3 del 03/09/2020, No. 4 del 08/09/2020, No. 5 del 15/09/2020, No. 6 del 22/09/2020, No. 8 del 06/10/2020 y No. 9 del 13/10/2020, cuyo tema fue requerimientos para el Sistema de Gestión de Documentos Electrónicos de Archivo.  </t>
    </r>
    <r>
      <rPr>
        <b/>
        <sz val="11"/>
        <color theme="1"/>
        <rFont val="Arial Narrow"/>
        <family val="2"/>
      </rPr>
      <t xml:space="preserve">
20/05/2022. </t>
    </r>
    <r>
      <rPr>
        <sz val="11"/>
        <color theme="1"/>
        <rFont val="Arial Narrow"/>
        <family val="2"/>
      </rPr>
      <t xml:space="preserve"> Para el periodo evaluado la Secretaría General mediante correo electrónico del 06/05/2022 allegó las siguientes evidencias: 
</t>
    </r>
    <r>
      <rPr>
        <b/>
        <sz val="11"/>
        <color theme="1"/>
        <rFont val="Arial Narrow"/>
        <family val="2"/>
      </rPr>
      <t>1, Borrador Modelo de Requisitos de Documentos Electrónicos – SGDEA ANT</t>
    </r>
    <r>
      <rPr>
        <sz val="11"/>
        <color theme="1"/>
        <rFont val="Arial Narrow"/>
        <family val="2"/>
      </rPr>
      <t xml:space="preserve">, el documento presenta un modelo de requisitos funcionales y no funcionales que servirán de referencia para la producción de documentos electrónicos, la conformación de expedientes electrónicos, la integración e interoperabilidad de los sistemas de gestión bajo el concepto de un “Sistema Gestión de Documentos Electrónicos de Archivo – SGDEA” en la Agencia Nacional de Tierras. 
</t>
    </r>
    <r>
      <rPr>
        <b/>
        <sz val="11"/>
        <color theme="1"/>
        <rFont val="Arial Narrow"/>
        <family val="2"/>
      </rPr>
      <t>2. Política de Gestión Documental, versión 2 del 03/03/2021</t>
    </r>
    <r>
      <rPr>
        <sz val="11"/>
        <color theme="1"/>
        <rFont val="Arial Narrow"/>
        <family val="2"/>
      </rPr>
      <t xml:space="preserve">, cuyo objetivo es dar cumplimiento a los lineamientos en materia de gestión documental, garantizando la adecuada conservación y preservación de los documentos de archivos físicos y electrónicos desde su creación hasta su disposición final.
</t>
    </r>
    <r>
      <rPr>
        <b/>
        <sz val="11"/>
        <color theme="1"/>
        <rFont val="Arial Narrow"/>
        <family val="2"/>
      </rPr>
      <t>3. Acta</t>
    </r>
    <r>
      <rPr>
        <sz val="11"/>
        <color theme="1"/>
        <rFont val="Arial Narrow"/>
        <family val="2"/>
      </rPr>
      <t xml:space="preserve"> </t>
    </r>
    <r>
      <rPr>
        <b/>
        <sz val="11"/>
        <color theme="1"/>
        <rFont val="Arial Narrow"/>
        <family val="2"/>
      </rPr>
      <t>No. 01 del 21/04/2022</t>
    </r>
    <r>
      <rPr>
        <sz val="11"/>
        <color theme="1"/>
        <rFont val="Arial Narrow"/>
        <family val="2"/>
      </rPr>
      <t xml:space="preserve">, cuyo objeto fue revisar las necesidades de gestión documental frente al gestor documental Orfeo, en lo relacionado a la gestión de documentos y expedientes electrónicos, según la normatividad vigente.
</t>
    </r>
    <r>
      <rPr>
        <b/>
        <sz val="11"/>
        <color theme="1"/>
        <rFont val="Arial Narrow"/>
        <family val="2"/>
      </rPr>
      <t>4. Actas</t>
    </r>
    <r>
      <rPr>
        <sz val="11"/>
        <color theme="1"/>
        <rFont val="Arial Narrow"/>
        <family val="2"/>
      </rPr>
      <t xml:space="preserve"> No. 1 del 11/08/2020, No. 2 del 18/08/2020, No. 3 del 03/09/2020, No. 4 del 08/09/2020, No. 5 del 15/09/2020, No. 6 del 22/09/2020, No. 8 del 06/10/2020 y No. 9 del 13/10/2020, cuyo tema fue requerimientos para el Sistema de Gestión de Documentos Electrónicos de Archivo.  Se solicita se alleguen los listados de asistencia electrónica.
</t>
    </r>
    <r>
      <rPr>
        <b/>
        <sz val="11"/>
        <color theme="1"/>
        <rFont val="Arial Narrow"/>
        <family val="2"/>
      </rPr>
      <t>5. Comunicación oficial</t>
    </r>
    <r>
      <rPr>
        <sz val="11"/>
        <color theme="1"/>
        <rFont val="Arial Narrow"/>
        <family val="2"/>
      </rPr>
      <t xml:space="preserve">, bajo radicado ANT 20206001407851 del 21/12/2020 a través de la cual la ANT confirma que a la fecha de la visita de inspección la Política de gestión documental no incluía aspectos relacionados a la implementación de documentos y expedientes electrónicos.
La Oficina de Control Interno, con corte al 30/04/2021 dio por ejecutada la acción, no obstante, en atención a las observaciones emitidas por el AGN bajo radicado ANT 20216201595212 del 23/12/2021, se procede a remitir las evidencias antes enunciadas.
</t>
    </r>
  </si>
  <si>
    <r>
      <rPr>
        <b/>
        <sz val="11"/>
        <rFont val="Arial Narrow"/>
        <family val="2"/>
      </rPr>
      <t>Hallazgo 4. Conformación de los Archivos Públicos.</t>
    </r>
    <r>
      <rPr>
        <sz val="11"/>
        <rFont val="Arial Narrow"/>
        <family val="2"/>
      </rPr>
      <t xml:space="preserve">
</t>
    </r>
    <r>
      <rPr>
        <b/>
        <sz val="11"/>
        <rFont val="Arial Narrow"/>
        <family val="2"/>
      </rPr>
      <t xml:space="preserve">4.1. Organización de los Archivos de Gestión </t>
    </r>
    <r>
      <rPr>
        <sz val="11"/>
        <rFont val="Arial Narrow"/>
        <family val="2"/>
      </rPr>
      <t xml:space="preserve">
La Entidad no está aplicando en la totalidad de las dependencias todos los criterios de organización de los archivos de gestión; por lo anterior, la ANT presuntamente incumple con lo establecido en los acuerdo 042 de 2002 (organización de expedientes basados en las TRD, identificación de unidades documentales, inventario documental), Acuerdo 005 de 2013 (diligenciamiento de la hoja de control)</t>
    </r>
  </si>
  <si>
    <t>ACCION 6</t>
  </si>
  <si>
    <t>Implementar un formato de seguimiento a los lineamientos dados en Gestión Documental</t>
  </si>
  <si>
    <t>Se creó formato único de inventario documental FUID, con el fin de realizar el seguimiento a los lineamientos archivísticos establecidos por la ANT. 
Actualmente se encuentra en proceso la incorporación del mismo en el Sistema de Gestión de la entidad.</t>
  </si>
  <si>
    <t>Formato Único de Inventario Documental-FUID</t>
  </si>
  <si>
    <t>Se evidenció la creación del Formato Único de Inventario Documental-FUID.  De acuerdo con información suministrada por parte de personal del proceso, a través de la información que se registre en este formato, se hará seguimiento a los lineamientos dados en Gestión Documental</t>
  </si>
  <si>
    <t>Se crea formato único de inventario documental FUID, con el fin de realizar el seguimiento a los lineamientos archivísticos establecidos por la ANT. 
Actualmente se encuentra pendiente de codificación</t>
  </si>
  <si>
    <t xml:space="preserve">Se observó la disponibilidad en la intranet institucional  de la forma "ADMBS-F-015 Inventario Documental". Ver enlace: http://intranet.agenciadetierras.gov.co/index.php/administracion-de-bienes-y-servicios/ </t>
  </si>
  <si>
    <t xml:space="preserve">Se crea formato único de inventario documental FUID, con el fin de realizar el seguimiento a los lineamientos archivísticos establecidos por la ANT. 
</t>
  </si>
  <si>
    <t>Forma ADMBS - F - 015</t>
  </si>
  <si>
    <t>Tarea ejecutada con corte al  27/06/2018.</t>
  </si>
  <si>
    <t>ADMBS-F-015 Inventario Documental</t>
  </si>
  <si>
    <t xml:space="preserve">Mediante comunicado Ref. 1-2018-10604-7910 del 11/10/2018 el AGN informó lo siguiente:  Si bien el informe presentado permite evidenciar de forma clara el estado de los archivos de gestión, se solicita a la entidad la toma de acciones a lugar, ya que la fecha propuesta para el cumplimiento del hallazgo venció el pasado 21 de septiembre de 2019. El cumplimiento efectivo del hallazgo consiste en cumplir con todos los aspectos de organización que las normas especificas requieren para los archivos de gestión, conforme al Acuerdo 042 de 2002 y Acuerdo 038 de 2002 y  Acuerdo 002 de 2014. Tener en cuenta que los procesos de organización documental se deben aplicar a todos los archivos que se encuentren en gestión, entre los cuales se incluyen los expedientes que se hayan recibido por parte del INCODER, y que se encuentran activos. 
</t>
  </si>
  <si>
    <t>Mediante comunicado 1-2018-14-193-339/2019/SGC del 01/02/2019 el AGN comunicó lo siguiente: Se requiere revisar el porcentaje de avance reportado, si bien el informe 3 de gestión remitido permite conocer los avances en la organización de los archivos de gestión, se solicita a la entidad la toma de acciones administrativas para el cumplimiento.  Lo anterior ya que para dar por superado el hallazgo, la entidad debe demostrar la organización de los archivos de gestión en la totalidad de dependencias de la ANT.</t>
  </si>
  <si>
    <t>20196200766742 del 22/07/2019</t>
  </si>
  <si>
    <t xml:space="preserve">El AGN mediante comunicado 1-2019-07668-5354 del 17/07/2019 informó que: Para el presente hallazgo se recibe lo siguiente:
• Las mismas evidencias del hallazgo relacionado al FUID, es decir inventarios y hojas de control 
Para el próximo informe de seguimiento se solicita:
• Registros fotográficos o videos, que evidencian los procesos técnicos de preparación física e identificación de expedientes, tales como: retiro de material abrasivo, depuración, foliación, descripción e identificación de unidades documentales, entre otros.
• Registros fotográficos o videos que evidencian la identificación de gavetas, estantería y demás mobiliario dispuesto para el almacenamiento de los archivos de gestión, con el código y nombre de la serie documental conforme a las Tablas de Retención Documental.
• Así mismo, la Hoja de control se debe implementar en todos los expedientes de las series complejas de la entidad, como: Historias Laborales, Contratos, Procesos, Investigaciones, entre otras, como la entidad envió evidencias de esta actividad, es necesario que la Oficina de Control Interno valide sí la hoja de control se encuentra implementada en el total de las series complejas con que cuenta la entidad.
Las actividades se deben ejecutar en todas las dependencias, por lo cual se recomienda tener en cuenta el número de oficinas productoras, según organigrama, para realizar seguimiento y control de los procesos de organización documental. Así mismo, es pertinente mencionar que la entidad no puede aplicar procesos disposición final o eliminación documental hasta tanto se cuente con las TRD debidamente actualizadas, aprobadas y convalidadas, toda vez que este es un instrumento archivístico requerido para la organización de los archivos de gestión.
</t>
  </si>
  <si>
    <t xml:space="preserve">Con corte al 27/06/2018 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</si>
  <si>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t>La ANT elaborará un concepto técnico para la adecuación de espacio destinados al almacenamiento de archivo en las dependencias; con lo que se facilitará el cumplimiento de lo indicado en el Acuerdo 042 del 2002.</t>
  </si>
  <si>
    <t>Concepto estructura del edificio de la Agencia Nacional de Tierra.</t>
  </si>
  <si>
    <r>
      <rPr>
        <b/>
        <sz val="11"/>
        <rFont val="Arial Narrow"/>
        <family val="2"/>
      </rPr>
      <t xml:space="preserve">30/05/2021 Actividad en términos. </t>
    </r>
    <r>
      <rPr>
        <sz val="11"/>
        <rFont val="Arial Narrow"/>
        <family val="2"/>
      </rPr>
      <t xml:space="preserve"> El 04/05/2021, mediante comunicación electrónica, el responsable de ejecución informó a la Oficina de Control Interno que de acuerdo a los compromisos registrados en el acta de Visita de Vigilancia del 30/10/2020, la entidad cuenta con el estado del arte del reforzamiento estructural de la sede CAN, en donde se hace el resumen de las acciones realizadas en la estructura y la gestión contractual,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</si>
  <si>
    <r>
      <t xml:space="preserve">La entidad reporta un cumplimiento del 100%, a la fecha la entidad remite:
• Documento estructura del edificio principal Calle 43 No. 57-41, Bogotá (9 folios)
• Formato de préstamo y devolución de expedientes
• Informes de solicitudes recibidas para el mes de septiembre, octubre, noviembre de 2020/ febrero, marzo de 2021
• Base de datos de préstamo y digitalización de expedientes en bodega.
• Documento preliminar de actualización de PGD, vigencia 2021 a 2022, (42 folios)
• Cronograma de monitoreo y seguimiento en formato Excel.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t>
    </r>
    <r>
      <rPr>
        <b/>
        <sz val="11"/>
        <color theme="1"/>
        <rFont val="Arial Narrow"/>
        <family val="2"/>
      </rPr>
      <t xml:space="preserve">
Conclusión:</t>
    </r>
    <r>
      <rPr>
        <sz val="11"/>
        <color theme="1"/>
        <rFont val="Arial Narrow"/>
        <family val="2"/>
      </rPr>
      <t xml:space="preserve"> Hallazgo no se da por superado</t>
    </r>
  </si>
  <si>
    <t>La Agencia no cuenta con otro documento adicional al ya presentado</t>
  </si>
  <si>
    <t>Concepto estructura del edificio de la Agencia Nacional de Tierra</t>
  </si>
  <si>
    <r>
      <t xml:space="preserve">8/11/2021 </t>
    </r>
    <r>
      <rPr>
        <sz val="11"/>
        <color theme="1"/>
        <rFont val="Arial Narrow"/>
        <family val="2"/>
      </rPr>
      <t>Mediante comunicación electrónica el responsable de ejecución allegó a la Oficina de Control Interno avance y evidencias de gestión relacionadas a la presente actividad así:
-Concepto estructura del edificio de la Agencia Nacional de Tierra
Frente al documento suministrado la OCI se pronuncio en el XIV seguimiento en los siguientes términos: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r>
      <rPr>
        <b/>
        <sz val="11"/>
        <color theme="1"/>
        <rFont val="Arial Narrow"/>
        <family val="2"/>
      </rPr>
      <t xml:space="preserve">
17/06/2021  Actividad incumplida</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t>
    </r>
    <r>
      <rPr>
        <b/>
        <sz val="11"/>
        <color theme="1"/>
        <rFont val="Arial Narrow"/>
        <family val="2"/>
      </rPr>
      <t xml:space="preserve">
</t>
    </r>
    <r>
      <rPr>
        <sz val="11"/>
        <color theme="1"/>
        <rFont val="Arial Narrow"/>
        <family val="2"/>
      </rPr>
      <t>"...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t>
    </r>
  </si>
  <si>
    <t>La entidad reporta un avance del 91%, a la fecha la entidad remite:
• Formato de préstamo y devolución de expedientes
• Instructivo para el suministro de los servicios de préstamo, devolución y consulta de documentos en los depósitos de archivo central de la agencia
• Informe de solicitudes realizadas de la vigencia 2021 con corte a 31 de octubre
• Concepto estructura del edificio principal Calle 43 No. 57-41, Bogotá (9 folios)
• Documento preliminar de actualización de PGD, vigencia 2022 a 2024, (32 folios)
• 51 Actas para seguimiento de la organización documental por oficina productora de la entidad
• Cronograma de monitoreo y seguimiento en formato Excel.
Es necesario que, a partir del seguimiento a cada una de las dependencias, se remitan las evidencias del estado actual en sus archivos de gestión y las acciones de mejora para las necesidades identificadas
• Conformación de los expedientes o unidades documentales, atendiendo los principios archivísticos, y los tipos documentales que señala las TRD para cada una de las series. (registros audiovisuales/fotográficos de los procesos técnicos a los expedientes)
• Identificación de gavetas, estantería y demás mobiliario dispuesto para el almacenamiento de los archivos de gestión, con el código y nombre de la serie documental, conforme a las Tablas de Retención Documental. (registros audiovisuales/fotográficos)
• Hoja de control, para las series complejas de la entidad, por ejemplo: Contratos, Procesos Judiciales, Investigaciones, Licencias Urbanísticas, entre otras (una muestra representativa con la hoja de control diligenciada y con los primeros 30 a 40 folios del expediente)
Conclusión: Hallazgo no se da por superado</t>
  </si>
  <si>
    <r>
      <t xml:space="preserve">26/05/2022.  </t>
    </r>
    <r>
      <rPr>
        <sz val="11"/>
        <color theme="1"/>
        <rFont val="Arial Narrow"/>
        <family val="2"/>
      </rPr>
      <t xml:space="preserve">En el marco de la fase preliminar, los colaboradores de gestión documental de la Secretaría General allegaron el documento “Análisis de Vulnerabilidad Sísmica y Estructural” – Contrato 1921 de 2016, sin embargo, el presente estudio tiene por objeto realizar el análisis de la vulnerabilidad de la sede del Instituto Nacional de Vías – INVIAS ubicado en la carrera 59 # 26 - 60 de la ciudad de Bogotá.
En atención a los avances de gestión y evidencias aportadas, la acción de mejora presentó incumplimiento, toda vez que, no se aportó el análisis de vulnerabilidad sísmica y estructural del edifico central ubicado en la Calle 43 No.57-41 donde funciona la Agencia Nacional de Tierras.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 xml:space="preserve">HISTORIA DEL ARTE REFORZAMIENTO ESTRUCTURAL EDIFICIO PRINCIPAL CALLE 43 No. 57 </t>
    </r>
    <r>
      <rPr>
        <sz val="11"/>
        <color theme="1"/>
        <rFont val="Arial Narrow"/>
        <family val="2"/>
      </rPr>
      <t>- 41, sin embargo, el análisis de vulnerabilidad sísmica y patológica estructural que se anexa pertenece al edificio donde funciona la sede del Instituto nacional de Vías – INVIAS en la Carrera 59 No. 26 – 60.
Frente a las evidencias aportadas, se solicita se allegue el análisis de vulnerabilidad sísmica y patológica estructural del edifico principal ubicado en el Calle 43 No. 57 – 41, dado que como indica el documento de historia del arte el extinto INCODER adelantó el fuerzo sísmico resistente de la cimentación del edificio, obras que se adelantaron en el 2009.  Lo anterior, a fin de establecer el avance físico de la acción.</t>
    </r>
    <r>
      <rPr>
        <b/>
        <sz val="11"/>
        <color theme="1"/>
        <rFont val="Arial Narrow"/>
        <family val="2"/>
      </rPr>
      <t xml:space="preserve">
</t>
    </r>
  </si>
  <si>
    <t>Realizar seguimiento trimestral a la implementación de los lineamientos dados para la organización de los archivos de gestión en la ANT</t>
  </si>
  <si>
    <t>Formato de Seguimiento por dependencia (Trimestrales)</t>
  </si>
  <si>
    <t>Se realizará mesa de trabajo con corte al último trimestre del 2017 en el mes de enero de 2018, con el objeto de realizar el debido seguimiento a la implementación de los lineamientos archivísticos.</t>
  </si>
  <si>
    <t xml:space="preserve">Se adelantaron mesas de trabajo con las diferentes áreas. </t>
  </si>
  <si>
    <t>Matriz de Seguimiento 2017 y primer trimestre 2018</t>
  </si>
  <si>
    <t>Se observó  la elaboración de 2 informes de seguimiento al Plan de Mejoramiento Archivístico con corte de diciembre de 2017 y marzo de 2018.  Estos informes incorporan  los resultados obtenidos en  las 2  aplicaciones realizadas a la matriz de levantamiento de información elaborada .
La tarea se encuentra dentro de los términos para su ejecución.</t>
  </si>
  <si>
    <t xml:space="preserve">Se elaboró y diligenció la matriz para seguimiento en las dependencias 2017.
Se elaboraron informes de seguimiento a las dependencias (corte diciembre y marzo), realizando el análisis de la información correspondiente . 
El próximo seguimiento  se realiza en el mes de junio y el informe se producirá en las primeras semanas del mes de julio. 
</t>
  </si>
  <si>
    <t xml:space="preserve">Matriz de seguimiento 2017 e informe primer trimestre (INFORME TRIMESTRAL ENERO, MARZO) . </t>
  </si>
  <si>
    <t>PDF Informe #2 
Carpeta comprimida  (FUID diligenciado algunas dependencias y resultados individuales de encuesta).</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</si>
  <si>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La dependencia responsable de ejecución de la actividad informa que "</t>
    </r>
    <r>
      <rPr>
        <i/>
        <sz val="11"/>
        <rFont val="Arial Narrow"/>
        <family val="2"/>
      </rPr>
      <t>para la elaboración del Informe que corresponderá al periodo de Julio a septiembre, se encuentra en recopilación de información en las Dependencias y el informe será elaborado durante la primera semana de Octubre</t>
    </r>
    <r>
      <rPr>
        <sz val="11"/>
        <rFont val="Arial Narrow"/>
        <family val="2"/>
      </rPr>
      <t>”. Atendiendo lo anterior, se recomienda el envío del informe trimestral con corte al mes de septiembre una vez sea aprobado, toda vez, que la actividad estaba programada para cierre el 21/09/2018.</t>
    </r>
  </si>
  <si>
    <t xml:space="preserve">Durante el trimestre (agosto, septiembre y octubre), se hace el levantamiento de información con objeto de identificar el estado actual de los archivos de la Agencia Nacional de Tierras. </t>
  </si>
  <si>
    <t xml:space="preserve">Se adjunta el tercer informe de levantamiento de la información. </t>
  </si>
  <si>
    <t>Se observó el "Informe de seguimiento al Plan de Mejoramiento Archivístico (PMA) suscrito con el Archivo General de la Nación" correspondiente al  periodo comprendido de julio a octubre del 2018.  Este informe contiene los resultado de la encuesta aplicada a las dependencias y grupos funcionales de la agencia, con el fin de establecer el estado actual de la organización de los Archivos de Gestión teniendo en cuenta: criterios, lineamientos, políticas de Gestión Documental en la Entidad.
El instrumento de recolección de información (encuesta) consta de 17 preguntas y fue aplicada a 30 dependencias y grupos funcionales de la Agencia, los resultados hacen parte integral del informe.
Si bien la actividad presentó cumplimiento frente a lo planificado, la Oficina de Control Interno recomienda seguir realizando seguimiento a la implementación de los lineamientos dados para la organización de los archivos de gestión en la ANT, lo anterior, con el fin de dar cumplimiento con todos los aspectos de organización que las normas especificas requieren para los archivos de gestión, conforme al Acuerdo 042 de 2002 y Acuerdo 038 de 2002 y  Acuerdo 002 de 2014.</t>
  </si>
  <si>
    <t>De conformidad al levantamiento de información realizado en el mes de marzo de 2019 a las Unidades Administrativas, con un cubrimiento del 75% de las dependencias (23 de las 30 dependencias), declaran cerca de 685,5 metros lineales de Archivo de Gestión; del cual el 85% reporta estar organizado (Clasificación, Ordenación y Descripción).</t>
  </si>
  <si>
    <r>
      <t xml:space="preserve">La Secretaría General allegó a la Oficina de Control interno la "Matriz de Levantamiento de Información", con la cual se realizó el seguimiento trimestral a la implementación de los lineamientos dados para la organización de los archivos de gestión en la ANT. Los resultados registrados en la variable "¿Cuenta con Inventario Documental  en el Formato Único Inventario Documental -FUID, de la ANT?" fueron contrastados por la Oficina de Control Interno, tomando como muestra 4 dependencias (Oficina del Inspector de la Gestión de tierras, Subdirección de Talento Humano, Oficina de Planeación y Subdirección Administrativa y Financiera), a las cuales, mediante correo electrónico del XX/03/2019 se les solicitó  el FUID.  A continuación, se describen los resultados observados:
</t>
    </r>
    <r>
      <rPr>
        <b/>
        <sz val="11"/>
        <rFont val="Arial Narrow"/>
        <family val="2"/>
      </rPr>
      <t>• Oficina del Inspector de la Gestión de Tierras:</t>
    </r>
    <r>
      <rPr>
        <sz val="11"/>
        <rFont val="Arial Narrow"/>
        <family val="2"/>
      </rPr>
      <t xml:space="preserve"> 30 expedientes creados de los cuales 25 están registrados en el FUID, consultada dicha área manifestó que los 5 restantes fueron pruebas de sistema y que procederán a solicitar su inactivación.
</t>
    </r>
    <r>
      <rPr>
        <b/>
        <sz val="11"/>
        <rFont val="Arial Narrow"/>
        <family val="2"/>
      </rPr>
      <t>• Subdirección de Talento Humano:</t>
    </r>
    <r>
      <rPr>
        <sz val="11"/>
        <rFont val="Arial Narrow"/>
        <family val="2"/>
      </rPr>
      <t xml:space="preserve"> Se observó que para la vigencia 2018 fueron creados 69 expedientes en el sistema ORFEO, de los cuales 18 no cuentan con registro en el FUID
</t>
    </r>
    <r>
      <rPr>
        <b/>
        <sz val="11"/>
        <rFont val="Arial Narrow"/>
        <family val="2"/>
      </rPr>
      <t>• Oficina de Planeación:</t>
    </r>
    <r>
      <rPr>
        <sz val="11"/>
        <rFont val="Arial Narrow"/>
        <family val="2"/>
      </rPr>
      <t xml:space="preserve"> 13 expedientes creados de los cuales 2 cuentan con registro en el FUID, Se consultó a esta oficina y manifestó que “los expedientes relacionados en el FUID se encuentran en medio digital y creados en el aplicativo Orfeo, es importante aclarar que la gran mayoría de expedientes se encuentran en foliación, elaboración de hoja de control y rotulo de carpeta.”
</t>
    </r>
    <r>
      <rPr>
        <b/>
        <sz val="11"/>
        <rFont val="Arial Narrow"/>
        <family val="2"/>
      </rPr>
      <t>• Subdirección Administrativa y Financiera:</t>
    </r>
    <r>
      <rPr>
        <sz val="11"/>
        <rFont val="Arial Narrow"/>
        <family val="2"/>
      </rPr>
      <t xml:space="preserve"> Con corte al 27/03/2019  no se allego la información solicitada.
Se recomienda, fortalecer el seguimiento al control adecuado de los documentos, con el fin de garantizar la aprensión por parte de las Dependencias de los lineamientos de gestión documental  implementados al interior de la Agencia.
</t>
    </r>
  </si>
  <si>
    <t>VIII Informe Levantamiento Información 2019 Proyectado
FUID UNIFICADO
HOJAS DE CONTROL
FOTOS PROCESOS</t>
  </si>
  <si>
    <t>Se observó de acuerdo a los soportes allegados por la dependencia, fotografías y evidencias del proceso técnico realizado a la documentación referente a Historias Laborales, además se observó el documento FUID unificado y fotografías de un archivador rotulado, finalmente el documento "VIII Informe Levantamiento Información 2019 Proyectado" en el cual se describe el avance en organización documental. sin embargo no se observó evidencia del mismo proceso en las demás Series complejas, por lo cual se recomienda aportar la información completa para el resto de las unidades productoras con el fin de permitir realizar la validación. La oficina de Control Interno se encuentra realizando el ejercicio de "Auditoria a la gestión Documental" por medio del cual evaluara el presente avance y cuyo resultado se dará a conocer el 10/10/2019 de acuerdo al Plan de Auditoria.</t>
  </si>
  <si>
    <t>INFORME
FUID UNIFICADO
HOJAS DE CONTROL
FOTOS PROCESOS</t>
  </si>
  <si>
    <r>
      <t>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las  12  restantes, con el objetivo de garantizar el cumplimiento de los criterios de organización establecidos para los archivos de gestión.  Por otra parte, se observaron hojas de control pertenecientes a 9 unidades de producción.
La Oficina de Control Interno recomienda a la Secretaría General (Segunda Línea de Defensa) seguir monitoreando la implementación del FUID por parte de las unidades administrativas (Primera Línea de Defensa) de la Agencia, con el fin de asegurar que dichas unidades están operando según lo previsto en el sistema de gestión de la Entidad y la normativa vigente aplicable.  Así mismo, es necesario que se correlacione la evidencia fotográfica de los archivos de gestión de las unidades productoras monitoreadas en el informe de gestión que se genera.
En cuanto a la efectividad de las acciones implementadas, la Oficina de Control Interno realizó auditoría a la gestión documental de la Agencia, la cual presentó el siguiente resultado:
(...) "</t>
    </r>
    <r>
      <rPr>
        <b/>
        <i/>
        <sz val="11"/>
        <color theme="1"/>
        <rFont val="Arial Narrow"/>
        <family val="2"/>
      </rPr>
      <t xml:space="preserve">No Conformidad No. 4: </t>
    </r>
    <r>
      <rPr>
        <i/>
        <sz val="11"/>
        <color theme="1"/>
        <rFont val="Arial Narrow"/>
        <family val="2"/>
      </rPr>
      <t>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t>
    </r>
    <r>
      <rPr>
        <sz val="11"/>
        <color theme="1"/>
        <rFont val="Arial Narrow"/>
        <family val="2"/>
      </rPr>
      <t xml:space="preserve">. 
</t>
    </r>
  </si>
  <si>
    <t>HOJAS DE CONTROL REVISADAS
FOTOS PROCESOS
FUID UNIFICADO ARCHIVOS DE GESTION</t>
  </si>
  <si>
    <t>Por temas de emergencia sanitaria el proceso de organización se ha mantenido suspendido hasta tanto la agencia determine el reingreso de personal a sus instalaciones y en el contexto de protocolo de bioseguridad que establezca.</t>
  </si>
  <si>
    <r>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t>
    </r>
    <r>
      <rPr>
        <i/>
        <sz val="11"/>
        <color theme="1"/>
        <rFont val="Arial Narrow"/>
        <family val="2"/>
      </rPr>
      <t>Aislamiento inteligente y productiv</t>
    </r>
    <r>
      <rPr>
        <sz val="11"/>
        <color theme="1"/>
        <rFont val="Arial Narrow"/>
        <family val="2"/>
      </rPr>
      <t>o".</t>
    </r>
  </si>
  <si>
    <t>Para el presente informe se presentan evidencias solicitadas en la visita de inspección, vigilancia y control realizada el 30 de octubre de 2020</t>
  </si>
  <si>
    <t>Programa de Gestión Documental (Proceso de actualización)
Estructura del edificio de la Agencia Nacional de Tierras
Instructivo ADMBS-I-011-Suministro de los servicios de préstamo, devolución y consulta de documentos en los depósitos de archivo central de la agencia</t>
  </si>
  <si>
    <t>Presentar informes de seguimiento a la aplicación de lineamientos y formatos relacionados a los servicios de consulta y préstamo de archivos de Gestión.</t>
  </si>
  <si>
    <t xml:space="preserve">Informes de Seguimiento </t>
  </si>
  <si>
    <t xml:space="preserve">30/05/2021 Actividad en términos.  El responsable de ejecución informó a la Oficina de Control Interno, mediante comunicación electrónica del día 04/05/2021,   que de acuerdo a los compromisos registrados en el acta de Visita de Vigilancia del 30/10/2020 los cuales consistían en evidenciar el "...movimiento de los archivos de gestión y la trazabilidad.", para lo cual la dependencia realizo seguimiento de este movimiento disponiendo como evidencia informes mensuales de seguimiento sobre el proceso de verificación y control de las solicitudes emanadas por parte de los funcionarios del nivel central, así como de la gestión y respuesta de las mismas, efectuada por el personal de la bodega de las Américas de la Agencia Nacional de Tierras, así:
-INFORME SOLICITUDES RECIBIDAS MES DE SEPTIEMBRE 2020
-INFORME SOLICITUDES RECIBIDAS MES DE OCTUBRE 2020
-INFORME SOLICITUDES RECIBIDAS MES DE NOVIEMBRE 2020
-INFORME SOLICITUDES RECIBIDAS MES DE FEBRERO 2021
-INFORME SOLICITUDES RECIBIDAS MES DE MARZO 2021
Adicionalmente la dependencia dispuso como soporte de gestión los siguientes documentos
-ADMBS-I-011-INSTRUCTIVO-PARA-EL-SUMINISTRO-DE-LOS-SERVICIOS-DE-PRÉSTAMO-DEVOLUCIÓN-Y-CONSULTA-DE-DOCUMENTOS-EN-LOS-DEPOSITOS
-ADMBS-F-029-FORMA-PRESTAMO-Y-DEVOLUCION-DE-EXPEDIENTES-Versión-2
Finalmente se observó el reporte de prestamos y digitalizaciones de la vigencia 2020, aclarando que para el caso de digitalizaciones, estas se registran desde el mes de octubre de 2020, teniendo en cuenta que antes de ese mes no se reportaba esa información.
Si bien se realiza la información y la actividad cuenta con fecha de finalización 31/10/2021, se espera para el próximo seguimiento los informes mensuales de diciembre 2020 y enero  2021 así como de los meses de  abril a octubre 2021
</t>
  </si>
  <si>
    <t>Informe solicitudes tramitadas
ADMBS-I-011-INSTRUCTIVO-PARA-EL-SUMINISTRO-DE-LOS-SERVICIOS-DE-PRÉSTAMO-DEVOLUCIÓN-Y-CONSULTA-DE-DOCUMENTOS-EN-LOS-DEPOSI
ADMBS-F-029-FORMA-PRESTAMO-Y-DEVOLUCION-DE-EXPEDIENTES-Versión-2"</t>
  </si>
  <si>
    <r>
      <t xml:space="preserve">8/11/2021 </t>
    </r>
    <r>
      <rPr>
        <sz val="11"/>
        <color theme="1"/>
        <rFont val="Arial Narrow"/>
        <family val="2"/>
      </rPr>
      <t>Mediante comunicación electrónica el responsable de ejecución allegó a la Oficina de Control Interno avance y evidencias de gestión relacionadas a la presente actividad así:
-ADMBS-F-029-FORMA-PRESTAMO-Y-DEVOLUCION-DE-EXPEDIENTES-Versión-2
-ADMBS-I-011-INSTRUCTIVO-PARA-EL-SUMINISTRO-DE-LOS-SERVICIOS-DE-PRÉSTAMO-DEVOLUCIÓN-Y-CONSULTA-DE-DOCUMENTOS-EN-LOS-DEPOSI
-Informe solicitudes tramitadas
Frente a la información suministrada, la  OCI analizó el informe de solicitudes tramitadas encontrando que con corte a 31 de octubre se recibieron 8431 solicitudes al deposito Américas, 1408 prestamos físicos de expedientes, 5642 digitalizaciones realizadas y 1018 solicitudes de información contenida en rollos de microfilmación</t>
    </r>
    <r>
      <rPr>
        <b/>
        <sz val="11"/>
        <color theme="1"/>
        <rFont val="Arial Narrow"/>
        <family val="2"/>
      </rPr>
      <t xml:space="preserve">
17/06/2021  Actividad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</si>
  <si>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t>Incluir en el PGD, un capitulo relacionado al programa de Archivos Descentralizados en la ANT.</t>
  </si>
  <si>
    <t>Actualización Programa de Gestión Documental</t>
  </si>
  <si>
    <t>30/05/2021 Actividad en términos. El responsable de ejecución mediante comunicación electrónica del 26/05/2021 allegó el borrador de la actualización del Programa de Gestión Documental en donde se contempla el tema de la centralización de archivos de acuerdo al compromiso generado  Visita de Vigilancia del 30/10/2020. teniendo en cuenta la fecha de cierre de la actividad 31/10/2021, se solicita a la dependencia gestionar la actualización y publicación del documento.</t>
  </si>
  <si>
    <t>La Agencia realizó borrador de actualización del Programa de Gestión Documental - PGD donde se incluyó el capitulo de archivos descentralizados</t>
  </si>
  <si>
    <r>
      <t xml:space="preserve">8/11/2021 </t>
    </r>
    <r>
      <rPr>
        <sz val="11"/>
        <color theme="1"/>
        <rFont val="Arial Narrow"/>
        <family val="2"/>
      </rPr>
      <t>Mediante comunicación electrónica el responsable de ejecución allegó a la Oficina de Control Interno avance y evidencias de gestión relacionadas a la presente actividad así:
-Actualización Programa de Gestión Documental.
Frente a la información suministrada, la  OCI analizó el documento borrador del Programa de Gestión Documental se observo en el borrador de PGD suministrado el capitulo "PROGRAMA DE ARCHIVOS DESCENTRALIZADOS" el cual esta descrito como así: "... está orientado a establecer las pautas para la administración de los archivos de gestión ubicados en las diferentes dependencias de la Agencia Nacional de Tierras, tanto a nivel central como en las Unidades de Gestión Territorial – UGTs; con el objetivo de establecer la administración, custodia, organización y resguardo durante en todo el ciclo vital de los documentos."  y tiene como objetivo general : "...establecer e implementar lineamientos de gestión que permitan la aplicación de la normatividad archivística y el control de los documentos que se gestionan en las unidades administrativas que conforman la Agencia. ". Si bien el capitulo esta encaminado a cumplir la actividad con corte a la fecha no se ha aprobado la actualización del documento. por lo cual la actividad se encuentra incumplida. Se recomienda a la dependencia efectuar las acciones necesarias para la publicación de la actualización del documento en el Sistema Integrado de Gestión</t>
    </r>
    <r>
      <rPr>
        <b/>
        <sz val="11"/>
        <color theme="1"/>
        <rFont val="Arial Narrow"/>
        <family val="2"/>
      </rPr>
      <t xml:space="preserve">
17/06/2021  Actividad incumplida</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</si>
  <si>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r>
      <t xml:space="preserve">27/05/2022. </t>
    </r>
    <r>
      <rPr>
        <sz val="11"/>
        <color theme="1"/>
        <rFont val="Arial Narrow"/>
        <family val="2"/>
      </rPr>
      <t xml:space="preserve"> Colaborador del grupo de gestión documental en el marco de la etapa preliminar informó que, una vez revisado el preliminar es necesario indicar que la evidencia de la tarea 3 hallazgo 4 Borrador del Programa de Gestión Documental no ha sido llevado al Comité Institucional de Gestión y Desempeño teniendo en cuenta que este tenía vigencia hasta 2021 y su actualización depende de la nueva administración.
En atención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t>
    </r>
    <r>
      <rPr>
        <b/>
        <sz val="11"/>
        <color theme="1"/>
        <rFont val="Arial Narrow"/>
        <family val="2"/>
      </rPr>
      <t xml:space="preserve">
26/05/2022. </t>
    </r>
    <r>
      <rPr>
        <sz val="11"/>
        <color theme="1"/>
        <rFont val="Arial Narrow"/>
        <family val="2"/>
      </rPr>
      <t xml:space="preserve"> Con corte a la fase preliminar no se allegaron observaciones por parte del Líder de Gestión Documental a la verificación adelantada por la Oficina de Control Interno con corte al 20/05/2022.
En atención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Borrador Programa de Gestión Documental</t>
    </r>
    <r>
      <rPr>
        <sz val="11"/>
        <color theme="1"/>
        <rFont val="Arial Narrow"/>
        <family val="2"/>
      </rPr>
      <t xml:space="preserve">, el cual en su numeral 7 contempla el programa de archivos descentralizados, cuyo propósito es orientar a la administración de archivos ubicados en las diferentes dependencias de la Agencia, con el objetivo de establecer la administración, custodia, mantenimiento integral y su seguridad en todo el ciclo vital de los documentos. 
Frente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 </t>
    </r>
    <r>
      <rPr>
        <b/>
        <sz val="11"/>
        <color theme="1"/>
        <rFont val="Arial Narrow"/>
        <family val="2"/>
      </rPr>
      <t xml:space="preserve">
</t>
    </r>
  </si>
  <si>
    <t>T4</t>
  </si>
  <si>
    <t>Elaborar un cronograma de monitoreo y seguimiento a los lineamientos de organización y aplicación de Tablas de Retención Documental</t>
  </si>
  <si>
    <t>30/05/2022</t>
  </si>
  <si>
    <t>Cronograma de monitoreo y seguimiento</t>
  </si>
  <si>
    <t xml:space="preserve">La agencia elaboró cronograma de monitoreo y seguimiento a las dependencias en la aplicación de los procesos, formatos y  lineamientos de la gestión documental. </t>
  </si>
  <si>
    <t>Cronograma monitoreo y seguimiento</t>
  </si>
  <si>
    <t>30/05/2021 Actividad en términos.  El 04/05/2021, mediante comunicación electrónica, el responsable de ejecución allegó a la Oficina de Control Interno el cronograma de monitoreo que incluye a las dependencias y Unidades de Gestión Territorial - UGT, teniendo en cuenta la fecha de cierre de la actividad, se solicita al responsable de ejecución que para el próximo seguimiento a la acción de mejora, se informe el seguimiento a la ejecución del cronograma.</t>
  </si>
  <si>
    <t>La agencia elaboró cronograma de monitoreo y seguimiento a las dependencias en la aplicación de lineamientos de organización y aplicación de Tablas de Retención Documental</t>
  </si>
  <si>
    <t xml:space="preserve">Cronograma monitoreo y seguimiento
</t>
  </si>
  <si>
    <r>
      <rPr>
        <b/>
        <sz val="11"/>
        <color theme="1"/>
        <rFont val="Arial Narrow"/>
        <family val="2"/>
      </rPr>
      <t xml:space="preserve">8/11/2021 </t>
    </r>
    <r>
      <rPr>
        <sz val="11"/>
        <color theme="1"/>
        <rFont val="Arial Narrow"/>
        <family val="2"/>
      </rPr>
      <t>Mediante comunicación electrónica el responsable de ejecución allegó a la Oficina de Control Interno avance y evidencias de gestión relacionadas a la presente actividad así:
-CRONOGRAMA MONITOREO Y SEGUIMIENTO
-Carpeta "Actas"
Frente a la información suministrada, la  OCI analizó los soportes documentales observando el cronograma definido, sin embargo se encontró que la carpeta  "actas" contiene los borradores de 51 actas de visita a las dependencias para  seguimiento a la organización de archivos. dichas actas no se encuentran firmadas, ni se observó soportes de asistencia. 
Se sugiere presentar las actas firmadas para el cumplimiento d ela actividad.</t>
    </r>
    <r>
      <rPr>
        <b/>
        <sz val="11"/>
        <color theme="1"/>
        <rFont val="Arial Narrow"/>
        <family val="2"/>
      </rPr>
      <t xml:space="preserve">
17/06/2021</t>
    </r>
    <r>
      <rPr>
        <sz val="11"/>
        <color theme="1"/>
        <rFont val="Arial Narrow"/>
        <family val="2"/>
      </rPr>
      <t xml:space="preserve">  </t>
    </r>
    <r>
      <rPr>
        <b/>
        <sz val="11"/>
        <color theme="1"/>
        <rFont val="Arial Narrow"/>
        <family val="2"/>
      </rPr>
      <t xml:space="preserve">Actividad incumplida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</si>
  <si>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t>Circular archivos de gestión donde se incluyó fechas visitas de seguimiento.
CRONOGRAMA SEGUIMIENTO ORGANIZACION 2022
Invitación Capacitación Organización documental y TRD.
Conversatorio Enlaces GD Presencial 27-04-2022001
Actas visitas de seguimiento</t>
  </si>
  <si>
    <r>
      <rPr>
        <b/>
        <sz val="11"/>
        <color theme="1"/>
        <rFont val="Arial Narrow"/>
        <family val="2"/>
      </rPr>
      <t xml:space="preserve">26/05/2022. </t>
    </r>
    <r>
      <rPr>
        <sz val="11"/>
        <color theme="1"/>
        <rFont val="Arial Narrow"/>
        <family val="2"/>
      </rPr>
      <t>En el marco de la fase preliminar, los colaboradores de gestión documental de la Secretaría General allegaron la siguiente información:</t>
    </r>
    <r>
      <rPr>
        <b/>
        <sz val="11"/>
        <color theme="1"/>
        <rFont val="Arial Narrow"/>
        <family val="2"/>
      </rPr>
      <t xml:space="preserve">
 Circular 12 del 0305/2022, </t>
    </r>
    <r>
      <rPr>
        <sz val="11"/>
        <color theme="1"/>
        <rFont val="Arial Narrow"/>
        <family val="2"/>
      </rPr>
      <t>a través de la cual se brindan directrices para el manejo de archivos de gestión a los Directores, Subdirectores, Jefes de oficina, Funcionarios y Contratistas de la Agencia Nacional de Tierras.  Se solicita se allegue soporte de divulgación y comunicación de la presente Circular.</t>
    </r>
    <r>
      <rPr>
        <b/>
        <sz val="11"/>
        <color theme="1"/>
        <rFont val="Arial Narrow"/>
        <family val="2"/>
      </rPr>
      <t xml:space="preserve">
 Listado de asistencia y temática tratada</t>
    </r>
    <r>
      <rPr>
        <sz val="11"/>
        <color theme="1"/>
        <rFont val="Arial Narrow"/>
        <family val="2"/>
      </rPr>
      <t xml:space="preserve">, en la capacitación sobre Organización Documental y TRD, dirigida a los colaboradores de la ANT, la cual tuvo lugar el 28/04/2022 a través de la aplicación Teams. </t>
    </r>
    <r>
      <rPr>
        <b/>
        <sz val="11"/>
        <color theme="1"/>
        <rFont val="Arial Narrow"/>
        <family val="2"/>
      </rPr>
      <t xml:space="preserve">
 Listados de asistencia de las Actas </t>
    </r>
    <r>
      <rPr>
        <sz val="11"/>
        <color theme="1"/>
        <rFont val="Arial Narrow"/>
        <family val="2"/>
      </rPr>
      <t>No. 1, 2, 19, 23, 25, 29, 30, 31, 32, 33, 34, 35, 36, 37, 38, 39, 40, 41, 42, 43, 44, 45, 46, 47, 48, 49, 50, y 51 pertenecientes a la ejecución del cronograma de monitoreo y seguimiento a los lineamientos de organización y aplicación de Tablas de Retención Documental.</t>
    </r>
    <r>
      <rPr>
        <b/>
        <sz val="11"/>
        <color theme="1"/>
        <rFont val="Arial Narrow"/>
        <family val="2"/>
      </rPr>
      <t xml:space="preserve">
</t>
    </r>
    <r>
      <rPr>
        <sz val="11"/>
        <color theme="1"/>
        <rFont val="Arial Narrow"/>
        <family val="2"/>
      </rPr>
      <t>La acción de mejora se encuentra en términos, su ejecución está programada para el 30/05/2022.  A fin de dar avance físico a la acción es preciso en el próximo seguimiento se alleguen las actas firmadas y/o listados de asistencia de la Actas No 3 a la 18, así como, de la No. 20, 21, 24, 26, 27 y de la No. 52 a la 68.  Por otra parte, se solicita se allegue el seguimiento a los compromisos establecidos en la totalidad de Actas emitidas.
Por otra parte, en cumplimiento de las observaciones emitidas por el AGN mediante radicado ANT20216201595212 del 23/12/2021, es preciso se remita lo siguiente:</t>
    </r>
    <r>
      <rPr>
        <b/>
        <sz val="11"/>
        <color theme="1"/>
        <rFont val="Arial Narrow"/>
        <family val="2"/>
      </rPr>
      <t xml:space="preserve">
 </t>
    </r>
    <r>
      <rPr>
        <sz val="11"/>
        <color theme="1"/>
        <rFont val="Arial Narrow"/>
        <family val="2"/>
      </rPr>
      <t>Evidencias del estado actual en los archivos de gestión visitados y las acciones de mejora para las necesidades identificadas.</t>
    </r>
    <r>
      <rPr>
        <b/>
        <sz val="11"/>
        <color theme="1"/>
        <rFont val="Arial Narrow"/>
        <family val="2"/>
      </rPr>
      <t xml:space="preserve">
 </t>
    </r>
    <r>
      <rPr>
        <sz val="11"/>
        <color theme="1"/>
        <rFont val="Arial Narrow"/>
        <family val="2"/>
      </rPr>
      <t xml:space="preserve">Muestra representativa con la hoja de control diligenciada y con los primeros 30 a 40 folios del expediente.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Cronograma de seguimiento organización 2022</t>
    </r>
    <r>
      <rPr>
        <sz val="11"/>
        <color theme="1"/>
        <rFont val="Arial Narrow"/>
        <family val="2"/>
      </rPr>
      <t xml:space="preserve">, documento que contiene la planificación de las visitas de seguimiento y control al proceso de organización documental para el mes de mayo de 2022 a las siguientes unidades productoras:  Dirección General, Dirección General - Dialogo Social, Dirección General – Prensa, Dirección General – Topografía, Oficina De Planeación, Oficina De Control Interno, Oficina Jurídica, Secretaria General - Control Interno Disciplinario, Oficina del Inspector De La Gestión De Tierras, Dirección de Gestión Del Ordenamiento Social De La Propiedad, Subdirección de Planeación Operativa, Subdirección de Sistemas De Información De Tierras, Dirección de Acceso A Tierras, Subdirección de Acceso A Tierras En Zonas Focalizadas, Subdirección de Acceso a Tierras por Demanda y Descongestión  y la Subdirección De Administración De Tierras De La Nación.
</t>
    </r>
    <r>
      <rPr>
        <b/>
        <sz val="11"/>
        <color theme="1"/>
        <rFont val="Arial Narrow"/>
        <family val="2"/>
      </rPr>
      <t>Capacitación en modalidad virtual sobre la Organización Documental y TRD</t>
    </r>
    <r>
      <rPr>
        <sz val="11"/>
        <color theme="1"/>
        <rFont val="Arial Narrow"/>
        <family val="2"/>
      </rPr>
      <t xml:space="preserve">, dirigida a los colaboradores de la ANT, la cual tuvo lugar el 28/04/2022 a través de la aplicación Teams.   No se allegó asistencia electrónica y memorias de los temas tratados.
</t>
    </r>
    <r>
      <rPr>
        <b/>
        <sz val="11"/>
        <color theme="1"/>
        <rFont val="Arial Narrow"/>
        <family val="2"/>
      </rPr>
      <t>Listado de asistencia del 27/04/2022 de la actividad “Articulación Enlaces GD”</t>
    </r>
    <r>
      <rPr>
        <sz val="11"/>
        <color theme="1"/>
        <rFont val="Arial Narrow"/>
        <family val="2"/>
      </rPr>
      <t xml:space="preserve">.
</t>
    </r>
    <r>
      <rPr>
        <b/>
        <sz val="11"/>
        <color theme="1"/>
        <rFont val="Arial Narrow"/>
        <family val="2"/>
      </rPr>
      <t>Acta No. 59 del 03/11/2021, Diagnostico Documenta</t>
    </r>
    <r>
      <rPr>
        <sz val="11"/>
        <color theme="1"/>
        <rFont val="Arial Narrow"/>
        <family val="2"/>
      </rPr>
      <t xml:space="preserve">l, segunda visita de organización documental – 102 Oficina de Control Interno. El documento no referencia registro fotográfico del estado del archivo de gestión, así como, firma y/o listado de asistencia.
</t>
    </r>
    <r>
      <rPr>
        <b/>
        <sz val="11"/>
        <color theme="1"/>
        <rFont val="Arial Narrow"/>
        <family val="2"/>
      </rPr>
      <t>Acta No. 60 del 05/11/2021</t>
    </r>
    <r>
      <rPr>
        <sz val="11"/>
        <color theme="1"/>
        <rFont val="Arial Narrow"/>
        <family val="2"/>
      </rPr>
      <t xml:space="preserve">, segunda visita de organización documental y diagnostico – 103 Oficina Jurídica.  El documento contiene el registro fotográfico del estado del archivo de gestión y compromisos.  Documento sin firmas y/o listado de asistencia.
</t>
    </r>
    <r>
      <rPr>
        <b/>
        <sz val="11"/>
        <color theme="1"/>
        <rFont val="Arial Narrow"/>
        <family val="2"/>
      </rPr>
      <t>Acta No. 61 del 08/11/2021,</t>
    </r>
    <r>
      <rPr>
        <sz val="11"/>
        <color theme="1"/>
        <rFont val="Arial Narrow"/>
        <family val="2"/>
      </rPr>
      <t xml:space="preserve"> segunda visita de organización documental y diagnostico – 220 Subdirección de Sistemas de Información de Tierras.  El documento contiene el registro fotográfico del estado del archivo de gestión y compromisos.  Documento sin firmas y/o listado de asistencia.
</t>
    </r>
    <r>
      <rPr>
        <b/>
        <sz val="11"/>
        <color theme="1"/>
        <rFont val="Arial Narrow"/>
        <family val="2"/>
      </rPr>
      <t>Acta No. 61 del 09/11/2021</t>
    </r>
    <r>
      <rPr>
        <sz val="11"/>
        <color theme="1"/>
        <rFont val="Arial Narrow"/>
        <family val="2"/>
      </rPr>
      <t xml:space="preserve">, segunda visita de organización documental y diagnostico – 600 Secretaria General- Control Interno Disciplinario. El documento no referencia registro fotográfico del estado del archivo de gestión, así como, firma y/o listado de asistencia.
</t>
    </r>
    <r>
      <rPr>
        <b/>
        <sz val="11"/>
        <color theme="1"/>
        <rFont val="Arial Narrow"/>
        <family val="2"/>
      </rPr>
      <t>Acta No. 63 del 09/11/2021,</t>
    </r>
    <r>
      <rPr>
        <sz val="11"/>
        <color theme="1"/>
        <rFont val="Arial Narrow"/>
        <family val="2"/>
      </rPr>
      <t xml:space="preserve"> segunda visita de organización documental y diagnostico – 600 Secretaria General.  El documento contiene el registro fotográfico del estado del archivo de gestión y compromisos.  Documento sin firmas y/o listado de asistencia.
</t>
    </r>
    <r>
      <rPr>
        <b/>
        <sz val="11"/>
        <color theme="1"/>
        <rFont val="Arial Narrow"/>
        <family val="2"/>
      </rPr>
      <t>Acta No. 64 del 10/11/2021</t>
    </r>
    <r>
      <rPr>
        <sz val="11"/>
        <color theme="1"/>
        <rFont val="Arial Narrow"/>
        <family val="2"/>
      </rPr>
      <t xml:space="preserve">, segunda visita de organización documental y diagnostico – 100 Dirección General- Dialogo Social.  El documento contiene el registro fotográfico del estado del archivo de gestión y compromisos.  Documento sin firmas y/o listado de asistencia.
</t>
    </r>
    <r>
      <rPr>
        <b/>
        <sz val="11"/>
        <color theme="1"/>
        <rFont val="Arial Narrow"/>
        <family val="2"/>
      </rPr>
      <t>Acta No. 66 del 17/11/2021,</t>
    </r>
    <r>
      <rPr>
        <sz val="11"/>
        <color theme="1"/>
        <rFont val="Arial Narrow"/>
        <family val="2"/>
      </rPr>
      <t xml:space="preserve"> segunda visita de organización documental y diagnostico – 620 Dirección General- Contabilidad.  El documento contiene el registro fotográfico del estado del archivo de gestión y compromisos.  Documento sin firmas y/o listado de asistencia.
</t>
    </r>
    <r>
      <rPr>
        <b/>
        <sz val="11"/>
        <color theme="1"/>
        <rFont val="Arial Narrow"/>
        <family val="2"/>
      </rPr>
      <t>Acta No. 67 del 16/11/2021,</t>
    </r>
    <r>
      <rPr>
        <sz val="11"/>
        <color theme="1"/>
        <rFont val="Arial Narrow"/>
        <family val="2"/>
      </rPr>
      <t xml:space="preserve"> segunda visita de organización documental y diagnostico – 210 Subdirección de Planeación Operativa.  El documento contiene el registro fotográfico del estado del archivo de gestión y compromisos.  Documento sin firmas y/o listado de asistencia.
</t>
    </r>
    <r>
      <rPr>
        <b/>
        <sz val="11"/>
        <color theme="1"/>
        <rFont val="Arial Narrow"/>
        <family val="2"/>
      </rPr>
      <t>Acta No. 68 del 17/11/2021</t>
    </r>
    <r>
      <rPr>
        <sz val="11"/>
        <color theme="1"/>
        <rFont val="Arial Narrow"/>
        <family val="2"/>
      </rPr>
      <t xml:space="preserve">, segunda visita de organización documental y diagnostico – 200 Dirección de Gestión del Ordenamiento Social de la Propiedad.  El documento contiene el registro fotográfico del estado del archivo de gestión y compromisos.  Documento sin firmas y/o listado de asistencia.
La acción de mejora se encuentra en términos, su ejecución está programada para el 30/05/2022.  A fin de dar avance físico a la acción es preciso en el próximo seguimiento se alleguen las actas firmadas remitidas a la fecha, así como, el seguimiento a los compromisos establecidas en las mismas.
Por otra parte, en cumplimiento de las observaciones emitidas por el AGN mediante radicado ANT20216201595212 del 23/12/2021, es preciso se remita lo siguiente:
</t>
    </r>
    <r>
      <rPr>
        <b/>
        <sz val="11"/>
        <color theme="1"/>
        <rFont val="Arial Narrow"/>
        <family val="2"/>
      </rPr>
      <t xml:space="preserve">1. </t>
    </r>
    <r>
      <rPr>
        <sz val="11"/>
        <color theme="1"/>
        <rFont val="Arial Narrow"/>
        <family val="2"/>
      </rPr>
      <t xml:space="preserve">Evidencias del estado actual en los archivos de gestión visitados y las acciones de mejora para las necesidades identificadas.
</t>
    </r>
    <r>
      <rPr>
        <b/>
        <sz val="11"/>
        <color theme="1"/>
        <rFont val="Arial Narrow"/>
        <family val="2"/>
      </rPr>
      <t xml:space="preserve">2. </t>
    </r>
    <r>
      <rPr>
        <sz val="11"/>
        <color theme="1"/>
        <rFont val="Arial Narrow"/>
        <family val="2"/>
      </rPr>
      <t xml:space="preserve">Muestra representativa con la hoja de control diligenciada y con los primeros 30 a 40 folios del expediente.
</t>
    </r>
  </si>
  <si>
    <t>ACCION 7</t>
  </si>
  <si>
    <t>Garantizar la conservación documental y  transparencia en la administración de los expedientes de Historias Laborales al interior de la ANT.</t>
  </si>
  <si>
    <t xml:space="preserve">Realizar seguimiento trimestral a la adecuada conservación y control de expedientes de historias labores. </t>
  </si>
  <si>
    <t>Informe de Seguimiento Trimestral</t>
  </si>
  <si>
    <t>Se realizará mesa de trabajo con corte al último trimestre del 2017 en el mes de enero de 2018, para verificar que en la Ant se lleve una adecuada conservación y control de los expedientes de historias laborales.</t>
  </si>
  <si>
    <t>Matriz de Seguimiento 2017 y primer trimestre 2019</t>
  </si>
  <si>
    <t>Se observó matriz de levantamiento de información diligenciada.
La tarea se encuentra dentro de los términos para su ejecución.</t>
  </si>
  <si>
    <t>PDF Informe #2 
Carpeta comprimida  (FUID diligenciado algunas dependencias y resultados individuales de encuesta)
Lista de Asistencia- Visita a las dependencias para el levantamiento de Información.</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</si>
  <si>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Frente a los resultados obtenidos para la pregunta ¿El expediente se encuentra con Hoja de Control?, se observó que "e</t>
    </r>
    <r>
      <rPr>
        <i/>
        <sz val="11"/>
        <color theme="1"/>
        <rFont val="Arial Narrow"/>
        <family val="2"/>
      </rPr>
      <t>l 73% de las dependencias señala que no cuentan con hoja de control diligenciada para sus expedientes, y argumentan, las mismas razones de falta de tiempo y personal, además de considerar que deben estar seguros de la clasificación según la TRD, y su correspondiente ordenación para realizar el proceso de foliación de los expedientes. Como para la Agencia es importante que las dependencias realicen el proceso de foliación, para el control y recuperación de la información, esto será reforzado en las capacitaciones</t>
    </r>
    <r>
      <rPr>
        <sz val="11"/>
        <color theme="1"/>
        <rFont val="Arial Narrow"/>
        <family val="2"/>
      </rPr>
      <t>".
Respecto al seguimiento a la adecuada conservación y control de los expedientes de historias la laborales, el informe en mención señala que "</t>
    </r>
    <r>
      <rPr>
        <i/>
        <sz val="11"/>
        <color theme="1"/>
        <rFont val="Arial Narrow"/>
        <family val="2"/>
      </rPr>
      <t>El día 20 de junio de 2018 se realizó la visita presencial a la Subdirección de Talento Humano para verificar el estado de la Historias laborales, dando alcance al hallazgo N° 5 PMA. 
En la actualidad existen 282 Historias Laborales las cuales 185 cuentan con Hoja de Control, organización, foliación, rotulación y digitalización.
El restante 97 Historias laborales no cuenta con foliación, ni hoja de control, pero si se encuentran organizadas de acuerdo a la circular 004/2003 del AGN: “Organización de Historias Laborales 4 y con su respectiva descripción (Rótulo de caja y carpeta). La persona encargada se comprometió a entregar la hoja de control de las faltantes el 31 de agosto</t>
    </r>
    <r>
      <rPr>
        <sz val="11"/>
        <color theme="1"/>
        <rFont val="Arial Narrow"/>
        <family val="2"/>
      </rPr>
      <t>".
Se recomienda agilizar el diligenciamiento de las hojas de control de las 97 historias laborales.</t>
    </r>
  </si>
  <si>
    <t xml:space="preserve">En la actualidad la Subdirección de Talento Humano cuenta con 293 Historias laborales, 284 se encuentran organizadas, foliadas, rotuladas, con hoja de control y diligenciadas en FUID y cumple con los criterios de la circular 004 de 2003. Las 9 restantes están siendo intervenidas, por ende no cuentan con foliación, rotulación, hoja de control, ni FUID.
</t>
  </si>
  <si>
    <t xml:space="preserve">Se adjunta el tercer informe de levantamiento de la información. 
Dentro del informe se encuentra evidencia de registro fotográfico de historia laboral. </t>
  </si>
  <si>
    <r>
      <t xml:space="preserve">Se observó el "Informe de seguimiento al Plan de Mejoramiento Archivístico (PMA) suscrito con el Archivo General de la Nación" correspondiente al  periodo comprendido de julio a octubre del 2018.  Respecto al seguimiento a la adecuada conservación y control de los expedientes de historias la laborales, el informe en mención señala que con corte al 01/10/2018 se evidenció lo siguiente:  
</t>
    </r>
    <r>
      <rPr>
        <b/>
        <sz val="11"/>
        <color theme="1"/>
        <rFont val="Arial Narrow"/>
        <family val="2"/>
      </rPr>
      <t xml:space="preserve">1. </t>
    </r>
    <r>
      <rPr>
        <sz val="11"/>
        <color theme="1"/>
        <rFont val="Arial Narrow"/>
        <family val="2"/>
      </rPr>
      <t>"</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t>
    </r>
    <r>
      <rPr>
        <sz val="11"/>
        <color theme="1"/>
        <rFont val="Arial Narrow"/>
        <family val="2"/>
      </rPr>
      <t xml:space="preserve">".
</t>
    </r>
    <r>
      <rPr>
        <b/>
        <sz val="11"/>
        <color theme="1"/>
        <rFont val="Arial Narrow"/>
        <family val="2"/>
      </rPr>
      <t>2.</t>
    </r>
    <r>
      <rPr>
        <sz val="11"/>
        <color theme="1"/>
        <rFont val="Arial Narrow"/>
        <family val="2"/>
      </rPr>
      <t xml:space="preserve"> "</t>
    </r>
    <r>
      <rPr>
        <i/>
        <sz val="11"/>
        <color theme="1"/>
        <rFont val="Arial Narrow"/>
        <family val="2"/>
      </rPr>
      <t>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t>
    </r>
    <r>
      <rPr>
        <b/>
        <sz val="11"/>
        <color theme="1"/>
        <rFont val="Arial Narrow"/>
        <family val="2"/>
      </rPr>
      <t>3.</t>
    </r>
    <r>
      <rPr>
        <sz val="11"/>
        <color theme="1"/>
        <rFont val="Arial Narrow"/>
        <family val="2"/>
      </rPr>
      <t xml:space="preserve"> "</t>
    </r>
    <r>
      <rPr>
        <i/>
        <sz val="11"/>
        <color theme="1"/>
        <rFont val="Arial Narrow"/>
        <family val="2"/>
      </rPr>
      <t>Los instrumentos de descripción permiten la ubicación y recuperación de la información</t>
    </r>
    <r>
      <rPr>
        <sz val="11"/>
        <color theme="1"/>
        <rFont val="Arial Narrow"/>
        <family val="2"/>
      </rPr>
      <t>".
Atendiendo lo anterior, si bien la actividad se cumplió según lo planificado, la Oficina de Control Interno recomienda seguir realizando seguimientos trimestrales a la adecuada conservación y control de expedientes de historias labores, toda vez que, se evidenciaron hojas de vida que están en proceso de organización de acuerdo a lo establecido en la Circular 004 de 2013.</t>
    </r>
  </si>
  <si>
    <t>Mediante comunicado 1-2018-14-193-339/2019/SGC del 01/02/2019 el AGN comunicó lo siguiente: Conforme a lo informado por la Oficina de control Interno, y el proceso de organización a la fecha, se espera con la presentación del próximo informe de avance dar por superado el hallazgo.</t>
  </si>
  <si>
    <t xml:space="preserve">A la fecha la Subdirección de Talento Humano cuenta con 302 expedientes de Historias laborales, 297 de estos  expedientes se encuentran con un completo proceso archivístico como lo es; la clasificación, organización y descripción (foliación, rotulación, hoja de control y diligenciamiento del FUID), cumpliendo con los criterios técnicos establecidos en la circular 004 de 2003. Sumado a esto, los expedientes de Historias Laborales se encuentran digitalizados, y la diversa tipología que se ingresa a estos expedientes se actualiza en cada uno de las actividades anteriormente mencionadas. Los 5 expedientes restantes están siendo intervenidos.
De conformidad al levantamiento de información realizado en el mes de marzo a las Unidades Administrativas, Talento Humano reporta tener cerca de 23 metros lineales de Archivos de Gestión; de los cuales cerca del 90% corresponde a Historias Laborales, manteniendo un porcentaje de organización del 85%.
Es importante recalcar que la Subdirección de Talento Humano tiene en cuenta las recomendaciones realizadas por la Oficina de Control Interno, en donde los formatos establecidos para rotular las cajas y carpetas de archivo, empiezan a ser utilizadas desde la entrada en vigencia de los mismos. </t>
  </si>
  <si>
    <t>La Oficina de Control Interno verificó  49 expedientes de historias laborales correspondientes a los funcionarios que ingresaron a la ANT en la vigencia 2018, los cuales cumplen con los criterios técnicos descritos en las Circulares 004 de 2003 y 012 de 2004. Así mismo, cada expediente dispone de su correspondiente hoja de control y registros en el FUID.   Sin embargo, se observó que al expediente bajo consecutivo 285 no contaba con el “Oficio de aceptación del nombramiento en el cargo o contrato de trabajo", por lo demás, es de resaltar la organización de dichos expedientes por parte de la Subdirección de Talento Humano.</t>
  </si>
  <si>
    <t>A la fecha la Subdirección de Talento Humano cuenta con el proceso de organización (Clasificación, ordenación y descripción) en cada uno de los expedientes de Historias Laborales.</t>
  </si>
  <si>
    <r>
      <t>La Secretaría General suministró el 27/06/2019 el documento "INFORME N° 5 LEVANTAMIENTO
DE INFORMACIÓN ARCHIVOS DE GESTIÓN DE LA ANT" para el periodo comprendido de enero a junio del 2019. El documento en mención, contiene un aparte de historias laborales donde se informa lo siguiente: 
"</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
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La Oficina de Control Interno recomienda a la Subdirección de Talento Humano, adelantar las actividades de gestión documental en las 9 historias laborales pendientes. </t>
    </r>
  </si>
  <si>
    <t xml:space="preserve">El AGN mediante comunicado 1-2019-07668-5354 del 17/07/2019 informó que:  Para el presente hallazgo se recibe lo siguiente: 
• Inventario de Historias Laborales activas 
• 4 registro fotográficos de rótulos de caja, carpeta y estantería 
• Hoja de control 2 fotografías 
• Informe de seguimiento 
Si bien la entidad ha venido trabajando, se requiere para dar por superado el presunto se remita tanto el inventario documental de las historias laborales activas e inactivas. Así mismo, se solicita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por último, para la evidencia de hoja de control se requiere el envío de los primeros 20 folios de un expediente para verificar el diligenciamiento de esta.
</t>
  </si>
  <si>
    <t>Se observó en los soportes allegados por la dependencia evidencia de procesos técnicos aplicados a las historias laborales, tales como Clasificación, Descripción y Ordenación, en los procedimientos de las Historias Laborales. La oficina de Control Interno se encuentra realizando el ejercicio de "Auditoria a la gestión Documental" por medio del cual evaluara el presente avance y cuyo resultado se dará a conocer el 10/10/2019 de acuerdo al Plan de Auditoria.</t>
  </si>
  <si>
    <r>
      <t>En cuanto a la efectividad de las acciones implementadas, la Oficina de Control Interno realizó auditoría a la gestión documental de la Agencia, la cual presentó el siguiente resultado:
(...) "</t>
    </r>
    <r>
      <rPr>
        <b/>
        <i/>
        <sz val="11"/>
        <color theme="1"/>
        <rFont val="Arial Narrow"/>
        <family val="2"/>
      </rPr>
      <t>No Conformidad No. 4</t>
    </r>
    <r>
      <rPr>
        <i/>
        <sz val="11"/>
        <color theme="1"/>
        <rFont val="Arial Narrow"/>
        <family val="2"/>
      </rPr>
      <t xml:space="preserve">: 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 (...)  </t>
    </r>
  </si>
  <si>
    <t>A la fecha la Subdirección de Talento Humano ejecuta el proceso de organización documental (Clasificación, ordenación y descripción) en cada uno de los expedientes de Historias Laborales.</t>
  </si>
  <si>
    <t>La Secretaría General suministró el documento "Informe No. 10 Levantamiento de información archivos de gestión de la ANT",  en su numeral 4 "análisis de la información recolectada",  realizó monitoreo a la Subdirección de Talento Humano en relación gestión documental de las Historias Laborales, vinculado muestras fotografías de los procesos técnicos realizados.  El documento enunciado, relata  que con corte al 19 marzo del año en curso, se cuenta con 321 Historias laborales, las cuales se encuentran organizadas, foliadas, rotuladas, con hoja de control y diligenciadas en FUID y cumple con los criterios de la circular 004 de 2003.
En concordancia de los resultados alcanzados en la auditoría a la gestión documental de la Agencia en la vigencia 2019, se hace necesario verificar en sitio los avances reportados a través del documentos suministrado.  Sin embargo,  dado a la situación sanitaria que aqueja nuestro país y en atención a la cuarentena obligatoria en rigor, así como, a la normativa vigente para la consulta de Historias Laborales, la Oficina de Control Interno mantiene la valoración dada a la actividad, de acuerdo al seguimiento realizado con corte a diciembre del 2019, toda vez que,  no  se puede adelantar el respectivo trabajo de campo que permitiría validar los avances de gestión reportados.</t>
  </si>
  <si>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"Aislamiento inteligente y productivo".</t>
  </si>
  <si>
    <t xml:space="preserve">La Oficina de Control Interno el 29 de septiembre realizó actividades de verificación a la gestión documental de las historias laborales  a cargo de la Subdirección de Talento, a partir de la valoración de 10 expedientes, observándose lo siguiente:
El total de expedientes analizados se encuentran identificados mediante rótulo, sin embargo, se evidenció el uso de documentos obsoletos en 7 expedientes.  
El total de expedientes analizados tienen hoja de control, sin embargo, se evidenció el uso de documentos obsoletos en 7 expedientes.  Así como, 8 expedientes contenían documentos sin organización documental  (foliación y registro en hoja de control ).
El total de expedientes analizados presentan uso de materiales abrasivos.
El total de expedientes verificados refieren un número expediente relacionada con el consecutivo otorgado al ser ingresado al FUID, mas no, el número de expediente generado por el Sistema Orfeo.
La Historia Laboral de  Piamba Schmalbach Patricia del Carmen esta compuesta por  2 carpetas, sin embargo, se ha registrado en el rótulo números de expediente independiente (0272 y 0359). 
Los formatos de rótulos empleados para identificar las caja, no son los establecidos en el Sistema Integrado de Gestión, a saber, ADMBS-F-018 Rótulo de Caja, versión 1 del 9/03/2018.
La estantería fija no referencia el número de estante y entre paño.
La Oficina de Control Interno, aclara que la  verificación realizada es una inferencia sobre la población objeto de estudio, y corresponde a los responsables del proceso realizar la ampliación de la información presentada, a fin de tomar acciones contundentes para el mejoramiento continuo del proceso.  </t>
  </si>
  <si>
    <t>30/04/2022</t>
  </si>
  <si>
    <t>La Subdirección Administrativa y Financiera - Gestión Documental genero video con una muestra de 20 hojas de control con los respectivos expedientes.</t>
  </si>
  <si>
    <t>Expediente con Hoja de control 
www.youtube.com/watch?v=nGoryN_63Cs&amp;feature=youtu.be"
Fuid Talento Humano</t>
  </si>
  <si>
    <t xml:space="preserve">30/05/2021 Actividad en términos.  El 30/10/2020, el Archivo General de la Nación realizó visita de vigilancia dentro de la cual él ente de control solicitó a la Oficina de Control Interno de la Agencia Nacional de Tierras que “...certifique que todas las historias laborales cumplen con los requerimientos de organización, almacenamiento y rotulación de cajas y carpetas".
De acuerdo a lo anterior, el equipo de la Oficina de Control Interno realizo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 2 expedientes no contaban con acta de posesión
• 35 expedientes no contaban con antecedentes judiciales
• 47 expedientes no contaban con antecedentes fiscales ni disciplinarios
• 16 expedientes no contaban con certificado de Bienes y Rentas
• 52 expedientes no contaban con examen médico de ingreso
En cuanto a expedientes que no contenían situaciones administrativas (61) ni evaluación de desempeño (71) estos son nombramientos relativamente recientes que aun no han generado estas tipologías. Por otro lado, en 144 expedientes de la muestra no cuentan con acto administrativo de retiro.
Teniendo en cuenta lo anterior y la fecha de finalización de esta acción de mejora 30/04/2022, se solicita a la dependencia ejecutar las acciones que permitan la organización total de los expedientes laborales dentro del termino establecido en el presente plan de mejoramiento.
</t>
  </si>
  <si>
    <r>
      <t xml:space="preserve">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t>
    </r>
    <r>
      <rPr>
        <b/>
        <sz val="11"/>
        <color theme="1"/>
        <rFont val="Arial Narrow"/>
        <family val="2"/>
      </rPr>
      <t xml:space="preserve">Conclusión: </t>
    </r>
    <r>
      <rPr>
        <sz val="11"/>
        <color theme="1"/>
        <rFont val="Arial Narrow"/>
        <family val="2"/>
      </rPr>
      <t>Hallazgo no se da por superado</t>
    </r>
  </si>
  <si>
    <t>www.youtube.com/watch?v=nGoryN_63Cs&amp;feature=youtu.be"</t>
  </si>
  <si>
    <r>
      <rPr>
        <b/>
        <sz val="11"/>
        <color theme="1"/>
        <rFont val="Arial Narrow"/>
        <family val="2"/>
      </rPr>
      <t xml:space="preserve">08/11/2021  </t>
    </r>
    <r>
      <rPr>
        <sz val="11"/>
        <color theme="1"/>
        <rFont val="Arial Narrow"/>
        <family val="2"/>
      </rPr>
      <t>Mediante comunicación electrónica el responsable de ejecución allegó a la Oficina de Control Interno avance y evidencias de gestión relacionadas a la presente actividad así:
-Video de organización de muestra de 20 hojas de control con su respectivos expedientes.
En atención a lo indicado por el AGN, la dependencia no dispuso el FUID de historias laborales dentro del formato único inventario documental con todos campos requeridos por el acuerdo 042 de 2002; esto debe realizar tanto para historias laborales activas como inactivas."
En cuanto a la verificación por parte de la Oficina de Control Interno de la Agencia Nacional de Tierras que “...certifique que todas las historias laborales cumplen con los requerimientos de organización, almacenamiento y rotulación de cajas y carpetas". el equipo de la Oficina de Control Interno realizó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Teniendo en cuenta lo anterior, y dado de los términos para la finalización de la actividad, se verificara de nuevo la totalidad de expedientes laborales antes del próximo seguimiento.</t>
    </r>
    <r>
      <rPr>
        <b/>
        <sz val="11"/>
        <color theme="1"/>
        <rFont val="Arial Narrow"/>
        <family val="2"/>
      </rPr>
      <t xml:space="preserve">
17/06/2021  Actividad en términos</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7 “Organización de Historias Laborales”. 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t>
    </r>
    <r>
      <rPr>
        <b/>
        <sz val="11"/>
        <color theme="1"/>
        <rFont val="Arial Narrow"/>
        <family val="2"/>
      </rPr>
      <t/>
    </r>
  </si>
  <si>
    <t>La entidad reporta un avance del 97%, a la fecha la entidad remite:
• Fuid de expedientes de historias laborales, con 491 registros.
La entidad remite un inventario documental, sin embargo, no hace distinción entre las historias laborales activas de las inactivas, a su vez carece de información en la ubicación topográfica, considerando el FUID como herramienta de recuperación de expedientes, se solicita se diligencie de manera completa para conocer la ubicación física del expediente dentro del archivo.
Además de lo anterior remitir:
• Muestra de implementación de la hoja de control acompañado de los documentos que conforman el expediente;
• Certificación por parte del jefe de control interno de gestión respecto a los expedientes de historias laborales, verificar que cumplen con los requerimientos de organización, almacenamiento y rotulación de cajas y carpetas
Conclusión: Hallazgo no se da por superado</t>
  </si>
  <si>
    <t>FUID - HISTORIAS LABORALES</t>
  </si>
  <si>
    <r>
      <rPr>
        <b/>
        <sz val="11"/>
        <color theme="1"/>
        <rFont val="Arial Narrow"/>
        <family val="2"/>
      </rPr>
      <t xml:space="preserve">26/05/2022. </t>
    </r>
    <r>
      <rPr>
        <sz val="11"/>
        <color theme="1"/>
        <rFont val="Arial Narrow"/>
        <family val="2"/>
      </rPr>
      <t xml:space="preserve"> La Subdirección de Talento Humano el 19/05/2022 suministró relación de 420 historias laborales (242 Inactivas – 178 Activas), respecto a lo anterior, la Oficina de Control Interno con corte al 24/05/2022 ha realizado la verificación de 222 historias labores, observando que estas no cuentan con la organización correspondiente.  
Dicho lo anterior y fin de atender la solicitud realizara por el Ente de control a la Oficina de Control Interno en Acta de visita de vigilancia del 30/10/2020, se solicita a la Subdirección de Talento Humano dar inicio a la organización de las historias laborales. 
En atención a la verificación adelanta por la Oficina de Control Interno a las historias laborales, la acción de mejora presentó incumplimiento, se recomienda a la Subdirección de Talento Humano dar inicio a la organización de las historias laborales inactivas, así como, todas aquellas que fueron objeto de verificación por parte de la OCI.
</t>
    </r>
  </si>
  <si>
    <t>ACCION 8</t>
  </si>
  <si>
    <t>Formular el Plan de conservación documental y de preservación digital a largo plazo, con la estructura mínima requerida, articulados a la política de gestión documental.</t>
  </si>
  <si>
    <t>Proyecto SIC</t>
  </si>
  <si>
    <t>Se elaboró la ficha de requerimientos técnicos mínimos para solicitar cotizaciones. Se encuentra en Estudios del Sector</t>
  </si>
  <si>
    <t xml:space="preserve">Ficha de Requerimientos </t>
  </si>
  <si>
    <r>
      <t xml:space="preserve">Se reporta un cumplimiento del 13% , que corresponde al avance en la formulación del Plan de conservación documental y de preservación digital a largo plazo, con la estructura mínima requerida. 
Para el desarrollo efectivo de este hallazgo, presentamos los aspectos a desarrollar y tener en cuenta que para la implementación del Sistema Integrado de Conservación se deben formular los planes y programas establecidos en el Acuerdo 06 de 2014: 
Soportes que se deben evidenciar: 
a. Diagnóstico Integral de Archivos (requisito previo a la formulación de los planes) 
b. Documento SIC que contenga el desarrollo de los siguientes planes:
</t>
    </r>
    <r>
      <rPr>
        <b/>
        <sz val="11"/>
        <color indexed="8"/>
        <rFont val="Arial Narrow"/>
        <family val="2"/>
      </rPr>
      <t>Plan de Conservación Documental,</t>
    </r>
    <r>
      <rPr>
        <sz val="11"/>
        <color indexed="8"/>
        <rFont val="Arial Narrow"/>
        <family val="2"/>
      </rPr>
      <t xml:space="preserve"> compuesto por los siguientes programas: 
o Programa de capacitación y sensibilización
o Programa de inspección y mantenimiento de instalaciones.
o Programa control de condiciones ambientales 
o Programa de saneamiento ambiental, desinfección, desratización y desinsectación.
o Programa de almacenamiento y re almacenamiento.
o Programa de prevención y atención de desastres.
</t>
    </r>
    <r>
      <rPr>
        <b/>
        <sz val="11"/>
        <color indexed="8"/>
        <rFont val="Arial Narrow"/>
        <family val="2"/>
      </rPr>
      <t>Plan de Preservación digital a largo plazo</t>
    </r>
    <r>
      <rPr>
        <sz val="11"/>
        <color indexed="8"/>
        <rFont val="Arial Narrow"/>
        <family val="2"/>
      </rPr>
      <t xml:space="preserve">
Otros soportes a evidenciar:
c. Concepto técnico de aprobación por parte de la instancia asesora
d. Acto administrativo de aprobación del Sistema Integrado de Conservación, expedido por el representante legal. 
e. Link de Publicación en la página web de la entidad 
f. Formatos, planillas y demás instrumentos de seguimiento, y control para la implementación del SIC, conforme a los planes y programas formulados por la entidad. 
</t>
    </r>
  </si>
  <si>
    <t xml:space="preserve">La Agencia se encuentra adelantando el proceso CM 001 de 2018 con el objeto de contratar "Elaborar el Sistema Integrado de Conservación para la Agencia Nacional de Tierras y los planes de conservación documental y de preservación digital a largo plazo, de conformidad con la normativa archivística vigente.". el cual, el Cronograma del proceso de selección tuvo que ser modificado mediante Adenda N° 1, debido a falencias en el SECOP II que fueron debidamente certificadas,
En este contexto, en este momento nos encontramos recibiendo observaciones a la Evaluación preliminar de los proponentes publicada el pasado viernes, 22 de junio, estimando que el acto de adjudicación se lleve a cabo el próximo miércoles, 04 de julio. </t>
  </si>
  <si>
    <t>Adenda N° 1 del proceso de selección N° CMA-001-2018, en el cual constan los motivos de la modificación al cronograma de selección.</t>
  </si>
  <si>
    <t>Se observaron los soportes correspondientes a la modificación del cronograma del proceso de selección al contrato "Elaborar el Sistema Integrado de Conservación para la Agencia Nacional de Tierras y los planes de conservación documental y de preservación digital a largo plazo, de conformidad con la normativa archivística vigente.".</t>
  </si>
  <si>
    <t xml:space="preserve">En atención a que la fecha propuesta por la entidad para superar el hallazgo  vence el 31 de diciembre de 2018, se solicita a la entidad la toma de acciones administrativas a lugar que permitan cumplir en el plazo pactado, toda vez que a la fecha la entidad se encuentra en  etapa precontractual para la contratación de elaboración del SIC. </t>
  </si>
  <si>
    <t>Borrador Diagnóstico</t>
  </si>
  <si>
    <t>Se observó el documento “DIAGNÓSTICO INTEGRAL" cuyo objetivo es "Proporcionar el panorama actual de los Aspectos de Conservación de la Gestión Documental para soporte análogo (Papel) de la Agencia Nacional de Tierras - ANT, en el marco de la normatividad" vigente, lo anterior, dentro de la ejecución del Contrato de Consultoría No. 899 DE 2018.
Se recomienda agilizar las acciones que conlleven a la formulación del Plan de Conservaciones Documental y de Preservación Digital a largo plazo, toda vez, que la actividad cuenta con fecha de cierre el 31/10/2018.</t>
  </si>
  <si>
    <t xml:space="preserve">Mediante comunicado Ref. 1-2018-10604-7910 del 11/10/2018 el AGN informó lo siguiente:  Se remitió documento Diagnóstico Integral, sobre el cual se espera la formulación de los planes y programas de conservación en atención a lo establecido en el Acuerdo 006 de 2014.  Se reitera a la entidad la toma de acciones administrativas a lugar que permitan cumplir en el plazo pactado. Tener en cuenta las acciones que se deben realizar para la implementación del Sistema Integrado de Conservación, incluyendo el depósito de la Bodega Américas, de continuar documentación aún allí. </t>
  </si>
  <si>
    <t>El contratista presenta el Sistema Integrado de Conservación y sus componentes: Plan en Conservación y Plan de Preservación Digital a Largo Plazo. Además el Diagnóstico Integral.</t>
  </si>
  <si>
    <t>Se anexa el Sistema Integrado de Conservación</t>
  </si>
  <si>
    <r>
      <t>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se observó el cumplimiento de la tarea de acuerdo a lo planificado.
</t>
    </r>
  </si>
  <si>
    <t>Tarea ejecutada con corte al 27/12/2018.</t>
  </si>
  <si>
    <r>
      <t>Con corte al  27/12/2018 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la Oficina de Control Interno observó el cumplimiento de la tarea de acuerdo a lo planificado.
</t>
    </r>
  </si>
  <si>
    <t>El AGN mediante comunicado 1-2019-03538-2467 del 16/04/2019 informó que: La entidad reporta un 56, 7 % de avance, a la fecha se recibe:
•Acta de comité institucional de gestión y desempeño de fecha 07 de noviembre de 2018 por medio del cual se aprueba el SIC de la entidad
•Proyecto de acto administrativo
Para dar por superado el presunto se requiere enviar el acto administrativo de implementación del SIC en la entidad conforme a lo establecido en el acuerdo 006 de 2014</t>
  </si>
  <si>
    <t>Hallazgo superado.
Tarea ejecutada con corte al 27/12/2018.</t>
  </si>
  <si>
    <t>Aprobar y adoptar el Sistema Integrado de Conservación, garantizando el adecuado desarrollo de sus dos componentes (Plan de conservación documental y de preservación digital a largo plazo).</t>
  </si>
  <si>
    <t>Acta de Comité de Desarrollo Administrativo mediante la cual se aprueba el proyecto de SIC</t>
  </si>
  <si>
    <t xml:space="preserve">Aún no se presenta avance </t>
  </si>
  <si>
    <t xml:space="preserve">Adenda N° 1 del proceso de selección N° CMA-001-2018, en el cual constan los motivos de la modificación al cronograma de selección.
Certificación de No Disponibilidad del SECOP II a la hora del cierre del proceso de selección N° CMA-001-2018
Evaluación de las dos (2) propuestas recibidas en el proceso de selección N° CMA-001-2018
</t>
  </si>
  <si>
    <t>Se recomienda agilizar  las acciones que conlleven a la aprobación y adopción del Sistema Integrado de Conservación, toda vez, que la actividad esta programada para cierre el 30/11/2018.</t>
  </si>
  <si>
    <t>El día 7 de noviembre se llevó a cabo el Comité Institucional de Gestión y Desempeño con objeto de aprobar el SIC y sus componentes: Plan en Conservación Digital y Plan de Preservación Digital a Largo Plazo. Evidencias: Acta sesión Comité, documento SIC entregado por el grupo Consultor HAERENTIA en el marco del contrato 899-2018.
Debido a cambios en la estructura de personal de la ANT, se encuentra pendiente la recolección de firmas para el acta del comité, sin embargo se envía lista de asistencia para corroborar la presencia y quorum al comité.
El acto administrativo de aprobación y adopción del SIC para la ANT se encuentra en perfeccionamiento, que incluye la firma de la Directora General.</t>
  </si>
  <si>
    <t xml:space="preserve">Se adjunta acta de comité y la lista de asistencia al mismo. </t>
  </si>
  <si>
    <t>La Secretaría General suministró el borrador del acta del Comité de Desarrollo Administrativo celebrado el 7/11/2018,  expresando que se encuentra en proceso de recolección de firmas.  No obstante, se allego el listado de asistencia a dicho comité.  
Se observó en el documento suministrado la inclusión de la presentación y aprobación del Sistema Integrado de Conservación –SIC, en el orden del día. Así mismo,  la decisión de aprobación por parte de los integrantes de  dicho cuerpo colegiado.
Una vez analizados los avances y soportes suministrados, se observó que la actividad presentó incumplimiento frente a lo planificado, toda vez que, no se evidenció la formalización del acta.
La Oficina de control Interno recomienda agilizar la expedición del acto administrativo de aprobación del SIC y su publicación en la página web de la entidad.</t>
  </si>
  <si>
    <t>Se adquiere acta del Comité Institucional de Gestión y Desempeño donde se aprueba el SIC con las respectivas firmas, con el cual se procede a desarrollar el procedimiento para proyectar el acto administrativo mediante la cual la ANT adoptara el SIC.</t>
  </si>
  <si>
    <t>Una vez revisados los soportes allegados por la Secretaría General, se observó que el acta del Comité de Desarrollo Administrativo celebrado el pasado  7/11/2018  no cuenta con la totalidad de firmas, por tanto, la actividad presentó  incumplimiento respecto a su programación.  Por otra parte, dicha dependencia suministró el borrador de resolución  "Por el cual se adopta el Sistema Integrado de Conservación - SIC al interior de la Agencia Nacional de Tierras, ANT".
Se recomienda suscribir en su totalidad el acta en mención y agilizar la expedición del acto administrativo de aprobación del SIC y su publicación en la página web de la entidad.</t>
  </si>
  <si>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</si>
  <si>
    <r>
      <t>Tarea ejecutada de acuerdo a los avances reportados con corte al 27/06/2019, a saber "</t>
    </r>
    <r>
      <rPr>
        <i/>
        <sz val="11"/>
        <color theme="1"/>
        <rFont val="Arial Narrow"/>
        <family val="2"/>
      </rPr>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r>
    <r>
      <rPr>
        <sz val="11"/>
        <color theme="1"/>
        <rFont val="Arial Narrow"/>
        <family val="2"/>
      </rPr>
      <t>".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r>
  </si>
  <si>
    <t>Hallazgo superado.
Tarea ejecutada con corte al  27/06/2018.</t>
  </si>
  <si>
    <t>Verificar y evaluar el adecuado cumplimiento de lo establecido en el Sistema Integrado de Conservación.</t>
  </si>
  <si>
    <t>Se recomienda agilizar  las acciones que conlleven al cumplimiento oportuno de la verificación y evaluación  del Sistema Integrado de Conservación, toda vez, que la actividad esta programada para cierre el 30/12/2018.</t>
  </si>
  <si>
    <t>La Secretaría General  presentó avances frente a la aprobación y adopción del SIC, sin embargo, debido a que dichas tareas no han sido culminadas, no se han emitido los respectivos informes trimestrales de verificación y evaluación del sistema.  
De acuerdo a lo anterior, la actividad presentó incumplimiento de acuerdo a lo planificado. La Oficina de Control Interno, recomienda solicitar al AGN se  evalué la ampliación del plazo para la ejecución de la tarea.</t>
  </si>
  <si>
    <t>RESOLUCIÓN 6792 de 2019 SIC</t>
  </si>
  <si>
    <t>Teniendo en cuenta que la aprobación del SIC por parte del Comité Institucional de Gestión y Desempeño se realizó mediante acta del 25 de abril de 2019, y adicionalmente la resolución 6792 de 2019 se publicó el 06/06/2019, se recomienda realizar el seguimiento oportunamente de acuerdo a lo establecido.</t>
  </si>
  <si>
    <t>Informe de avances SIC20190704
Informe de avances SIC 201908</t>
  </si>
  <si>
    <t>De acuerdo a los soportes allegados por la Dependencia se observó los informes de avances relacionados al Sistema Integrado de Conservación - SIC,  en los cuales se registran los avances en la adecuación de la planta física en la bodega Las Américas, teniendo en cuenta que el SIC se aprobó  por parte del Comité Institucional de Gestión y Desempeño  mediante acta del 25 de abril de 2019, y adicionalmente la Resolución 6792 de 2019 se publicó el 06/06/2019 el informe de seguimiento trimestral se realizó dentro del tiempo establecido. Sin embargo, se recomienda elaborar un  cronograma que permita monitorear y medir el cumplimiento de las actividades propuestas.</t>
  </si>
  <si>
    <t xml:space="preserve">Informe de avances SIC20190704
Informe de avance SIC 20191129
</t>
  </si>
  <si>
    <r>
      <t>De acuerdo a los soportes allegados por la Dependencia se observó acta No.20190925 - 1, la cual tuvo como objetivo</t>
    </r>
    <r>
      <rPr>
        <i/>
        <sz val="11"/>
        <color theme="1"/>
        <rFont val="Arial Narrow"/>
        <family val="2"/>
      </rPr>
      <t xml:space="preserve"> "Establecer entre la Subdirección Administrativa y Financiera - Gestión Documental y la Subdirección de Sistemas de Información de Tierras de la ANT, los alcances, estrategias y responsabilidades para la adopción del Plan de Preservación Digital a Largo Plazo, en el contexto del Sistema Integral de Conservación adoptado por la agencia." </t>
    </r>
    <r>
      <rPr>
        <sz val="11"/>
        <color theme="1"/>
        <rFont val="Arial Narrow"/>
        <family val="2"/>
      </rPr>
      <t xml:space="preserve"> lo cual evidencia avance en la implementación del Plan de Preservación Digital a largo plazo. Igualmente se observó soportes de las jornadas de capacitación sobre el SIC en el periodo del seguimiento. Si bien se adelantaron acciones, se reitera la necesidad de elaborar un cronograma que permita monitorear y medir la oportuna implementación y seguimiento al Sistema.
Se recomienda atender la recomendación registrada en el informe final del ejercicio: “Auditoria a la Gestión Documental de la Agencia Nacional de Tierras 2019”: 
• Tener en cuenta los avances al </t>
    </r>
    <r>
      <rPr>
        <i/>
        <sz val="11"/>
        <color theme="1"/>
        <rFont val="Arial Narrow"/>
        <family val="2"/>
      </rPr>
      <t>“Plan de Preservación Digital a largo Plazo”</t>
    </r>
    <r>
      <rPr>
        <sz val="11"/>
        <color theme="1"/>
        <rFont val="Arial Narrow"/>
        <family val="2"/>
      </rPr>
      <t xml:space="preserve"> en los Informes de Seguimiento del Sistema Integrado de Conservación – SIC
</t>
    </r>
  </si>
  <si>
    <t>CAPACITACIÓN SIC ANT 122019
INFORME TÉCNICO No 1 Monitoreo y Saneamiento Ambiental
INFORME TECNICO No 2 Monitoreo y Saneamiento Ambiental</t>
  </si>
  <si>
    <t xml:space="preserve">Se observó soportes de la ejecución del contrato 1271. Diciembre de 2019 con la empresa Aherentia, los cuales consisten en diapositivas de una capacitación de SIC y 2 informes técnicos los cuales presentan  conclusiones y recomendaciones para la entidad, dentro de las cuales sobresalen las siguientes:
Informe 1
• Es importante resaltar que deben realizarse los seguimientos y mantenimiento a las estaciones cebaderas instaladas en la bodega de la Américas y diligenciar el formato. No se recomienda instalar estaciones cebaderas en la Sede CAN. Importante resaltar que cada nivel de la bodega de las Américas se trató como un área independiente, con el fin de obtener resultados confiables, reproducibles y que permitieran apreciar áreas críticas, para definir estrategias que mitiguen el impacto de los microorganismos sobre los acervos documentales y en la salud del personal. 
• Saneamientos: De acuerdo con los resultados, se recomienda realizar mínimo dos procesos de desinfección ambiental al año, con el fin de control y mantener el Índice de Contaminación Microbiológica Ambiental en el umbral permitido, revisión trimestral de las estaciones cebaderas de roedores y rotación del rodenticida. 
• Saneamientos: De acuerdo con los resultados, se recomiendan el esquema de dos saneamientos integrales anuales.
Informe 2
• Al igual que en depósito de gestión de la Sede CAN, se recomienda diseñar e instalar un sistema de aireación forzada de presión positiva, que permita la renovación del aire por lo menos dos veces por hora, pues en la actualidad el ingreso del aire al depósito solamente se realiza por la puerta de entrada, la cual se cierra en horas de la noche. 
De lo anterior se recomienda para el siguiente seguimiento anotar el tratamiento que la dependencia realizara sobre dichas recomendaciones. 
Así mismo para el caso de las diapositivas es deseable que se adjunten soportes de la realización de la capacitación dado que no se observaron.
</t>
  </si>
  <si>
    <t>La agencia ha venido adelantando fichas técnicas para la adquisición de los productos y servicios relacionados a: Saneamiento ambiental integral, mantenimiento y ampliación de la capacidad de almacenamiento del deposito de archivo de las américas, pesada, Organización Digitalización e Indización</t>
  </si>
  <si>
    <t>FICHA TECNICA ESTANTERIA PESADA 2020
Ficha Técnica Saneamiento Ambiental Integral
Ficha Técnica Organización Digitalización e Indización
V5 ESTUDIOS PREVIOS DIGITALIZACIÓN ORGANIZACION-AJUSTADO</t>
  </si>
  <si>
    <t>AVANCE DEL PLAN DE CUMPLIMIENTO (ACCIONES)</t>
  </si>
  <si>
    <t>Acción 1</t>
  </si>
  <si>
    <t>Acción 2</t>
  </si>
  <si>
    <t>Acción 3</t>
  </si>
  <si>
    <t>Acción 4</t>
  </si>
  <si>
    <t>Acción 5</t>
  </si>
  <si>
    <t>Acción 6</t>
  </si>
  <si>
    <t>Acción 8</t>
  </si>
  <si>
    <t>CUMPLIMIENTO DEL PLAN DE MEJORAMIENTO</t>
  </si>
  <si>
    <t>sobre 100%</t>
  </si>
  <si>
    <t>Avance Segundo seguimiento PMA, con corte a marzo - 2019</t>
  </si>
  <si>
    <t>Avance Tercer seguimiento PMA, con corte a  junio -2018</t>
  </si>
  <si>
    <t>Avance Cuarto seguimiento PMA, con corte a septiembre - 2018</t>
  </si>
  <si>
    <t>Avance Quinto seguimiento PMA, con corte a diciembre de 2018</t>
  </si>
  <si>
    <t>Avance Sexto seguimiento PMA, con corte a marzo de 2019</t>
  </si>
  <si>
    <t>Avance Octavo seguimiento PMA, con corte a septiembre de 2019</t>
  </si>
  <si>
    <t>Avance Noveno seguimiento PMA, con corte a Diciembre de 2019</t>
  </si>
  <si>
    <t>Avance Decimo seguimiento PMA, con corte a marzo de 2020</t>
  </si>
  <si>
    <t>Avance Decimo seguimiento PMA, con corte a junio de 2020</t>
  </si>
  <si>
    <t>% DE AVANCE ACCIÓN</t>
  </si>
  <si>
    <t>CUARTO SEGUIMIENTO DEL PERIODO COMPRENDIDO DE 01/05/2022 AL 31/10/2022</t>
  </si>
  <si>
    <t>Cuarto
30/11/2022</t>
  </si>
  <si>
    <r>
      <rPr>
        <b/>
        <sz val="11"/>
        <rFont val="Arial Narrow"/>
        <family val="2"/>
      </rPr>
      <t xml:space="preserve">26/05/2022.  </t>
    </r>
    <r>
      <rPr>
        <sz val="11"/>
        <rFont val="Arial Narrow"/>
        <family val="2"/>
      </rPr>
      <t>En el marco de la fase preliminar, los colaboradores de gestión documental de la Secretaría General allegaron la siguiente información:</t>
    </r>
    <r>
      <rPr>
        <b/>
        <sz val="11"/>
        <rFont val="Arial Narrow"/>
        <family val="2"/>
      </rPr>
      <t xml:space="preserve">
 INFORME DE SEGUIMIENTO TRIMESTRAL corte 30/04/2022, </t>
    </r>
    <r>
      <rPr>
        <sz val="11"/>
        <rFont val="Arial Narrow"/>
        <family val="2"/>
      </rPr>
      <t xml:space="preserve">el cual en su numeral tres presenta el avance de la Agencia en cuanto al diligenciamiento del FUID en 23 de sus 31 unidades productoras según organigrama institucional.  Frente a las 23 unidades productoras relacionadas, se observó que 6 cuentan con el inventario diligenciado en un 100%, 12 su inventario se encuentra diligenciado en un porcentaje mayor al 50% y 5 su inventario documental esta diligenciado en un porcentaje menor al 50%.  </t>
    </r>
    <r>
      <rPr>
        <b/>
        <sz val="11"/>
        <rFont val="Arial Narrow"/>
        <family val="2"/>
      </rPr>
      <t xml:space="preserve">
 Listado de asistencia y temática tratada</t>
    </r>
    <r>
      <rPr>
        <sz val="11"/>
        <rFont val="Arial Narrow"/>
        <family val="2"/>
      </rPr>
      <t xml:space="preserve">, en la capacitación sobre Organización Documental y TRD, dirigida a los colaboradores de la ANT, la cual tuvo lugar el 28/04/2022 a través de la aplicación Teams. </t>
    </r>
    <r>
      <rPr>
        <b/>
        <sz val="11"/>
        <rFont val="Arial Narrow"/>
        <family val="2"/>
      </rPr>
      <t xml:space="preserve">
 Listados de asistencia actas</t>
    </r>
    <r>
      <rPr>
        <sz val="11"/>
        <rFont val="Arial Narrow"/>
        <family val="2"/>
      </rPr>
      <t xml:space="preserve">, se allegaron los correspondientes a las Actas No. 01, 02, 19, 23 y 25 del 2021.
En atención a los avances de gestión y evidencias aportadas, la acción de mejora se encuentra en términos, observándose con corte al presente seguimiento un avance del 74% en el diligenciamiento del FUID.  
Ahora bien, atendiendo la planificación de la acción de mejora se espera que, para el próximo seguimiento, se alleguen los informes semestrales firmados pertenecientes a los periodos comprendidos del 31/10/2020 al 30/04/2021 (primer seguimiento) y del 01/05/2021 al 31/10/2021 (segundo seguimiento), así como, el correspondiente al cuarto seguimiento (01/05/2022 al 31/10/2022), lo anterior, a fin de determinar el avance físico de la acción.  Por otra parte, se solicita se incorpore el avance correspondiente a la Dirección de Ordenamiento Social de la Propiedad y UGTs Nororiente, Antioquia, Eje Cafetero y Chocó, Occidente, Caribe, oriente y Amazonía.  Respecto a las actas aportadas en el primer seguimiento al plan de mejoramiento de visita de vigilancia, es necesario se alleguen los listados de asistencia y/o las actas firmadas de la No. 4, 6 y 7.
Frente a las evidencias aportas, se recomienda allegar los avances de gestión y soportes de acuerdo a la unidad de medida establecida en la acción de mejora, bajo los parámetros establecidos en la Carta de Representación, a saber, calidad, oportunidad y veracidad.  </t>
    </r>
    <r>
      <rPr>
        <b/>
        <sz val="11"/>
        <rFont val="Arial Narrow"/>
        <family val="2"/>
      </rPr>
      <t xml:space="preserve">
20/05/2022. </t>
    </r>
    <r>
      <rPr>
        <sz val="11"/>
        <rFont val="Arial Narrow"/>
        <family val="2"/>
      </rPr>
      <t xml:space="preserve"> Para el periodo evaluado la Secretaría General mediante correo electrónico del 06/05/2022 allegó las siguientes evidencias: 
</t>
    </r>
    <r>
      <rPr>
        <b/>
        <sz val="11"/>
        <rFont val="Arial Narrow"/>
        <family val="2"/>
      </rPr>
      <t xml:space="preserve">1, </t>
    </r>
    <r>
      <rPr>
        <sz val="11"/>
        <rFont val="Arial Narrow"/>
        <family val="2"/>
      </rPr>
      <t xml:space="preserve">Capacitación en modalidad virtual sobre la Organización Documental y TRD, dirigida a los colaboradores de la ANT, la cual tuvo lugar el 28/04/2022 a través de la aplicación Teams. 
</t>
    </r>
    <r>
      <rPr>
        <b/>
        <sz val="11"/>
        <rFont val="Arial Narrow"/>
        <family val="2"/>
      </rPr>
      <t>2,</t>
    </r>
    <r>
      <rPr>
        <sz val="11"/>
        <rFont val="Arial Narrow"/>
        <family val="2"/>
      </rPr>
      <t xml:space="preserve"> Listado de asistencia del 27/04/2022 de la actividad “Articulación Enlaces GD”
</t>
    </r>
    <r>
      <rPr>
        <b/>
        <sz val="11"/>
        <rFont val="Arial Narrow"/>
        <family val="2"/>
      </rPr>
      <t xml:space="preserve">3, </t>
    </r>
    <r>
      <rPr>
        <sz val="11"/>
        <rFont val="Arial Narrow"/>
        <family val="2"/>
      </rPr>
      <t xml:space="preserve">Informe de seguimiento
</t>
    </r>
    <r>
      <rPr>
        <b/>
        <sz val="11"/>
        <rFont val="Arial Narrow"/>
        <family val="2"/>
      </rPr>
      <t>4,</t>
    </r>
    <r>
      <rPr>
        <sz val="11"/>
        <rFont val="Arial Narrow"/>
        <family val="2"/>
      </rPr>
      <t xml:space="preserve"> Inventario Documental ANT
</t>
    </r>
    <r>
      <rPr>
        <b/>
        <sz val="11"/>
        <rFont val="Arial Narrow"/>
        <family val="2"/>
      </rPr>
      <t>5,</t>
    </r>
    <r>
      <rPr>
        <sz val="11"/>
        <rFont val="Arial Narrow"/>
        <family val="2"/>
      </rPr>
      <t xml:space="preserve"> Reporte Avance FUID
En concordancia con la planificación de la acción de mejora, así como, a los avances de gestión y evidencias aportas, es preciso se allegue lo siguiente, a fin de establecer el avance físico de la acción: 
Respecto al informe de monitoreo semestral, es necesario que el documento compile el estado del diligenciamiento de inventario documental evidenciado por el grupo de gestión documental en cada de las unidades productoras de la Agencia, de acuerdo al cronograma de monitoreo y seguimiento trimestral establecido.  El documento debe contar con una fecha de emisión, firma de quien elaboró y aprobó, así mismo, es necesario cumpla con los lineamientos establecidos en la Política de Comunicación Interna y Externa y manual de Imagen Corporativa Agencia Nacional De Tierras.  Por otra parte, se solicita se incorpore la información relacionada con, Metros Lineales/ Cajas/ Expedientes (, Porcentaje de inventarios totalmente diligenciados con respecto al universo total de dependencias o fondos, Porcentaje de inventarios pendientes por diligenciar o parcialmente diligenciados y finalmente, relacionar los anexos importantes tales como el FUID institucional. Así mismo y en una única vez, hacer alusión a los mecanismos establecidos por la Agencia para para la entrega de los cargos o por culminación de obligaciones contractuales que incluya la entrega de los archivos mediante inventario documental.
Ahora bien, frente a lo enunciado en la metodología del documento “Informe de seguimiento”, a saber: 
(…) Generación de actas de seguimiento a cada una de las dependencias visitadas, donde se establecen compromisos que posteriormente son verificados por la Oficina de Control Interno. (…)
Es preciso indicar que, la Oficina de Control Interno – OCI no es la llamada a verificar los compromisos establecidos por el grupo de gestión documental en el marco del cronograma de monitoreo y seguimiento trimestral, dado que, dichas actividades hacen parte de la ejecución de la acción de mejora, así como, del monitoreo y control realizado por la Secretaría General como segunda línea de defensa en los temas de gestión documental de la Agencia.  La Oficina de Control Interno, surte el rol de la tercera línea de defensa, el cual consiste en la evaluación de las acciones de mejora, lo cual se adelanta en el marco del Plan Anual de Auditoría. 
Expresado lo anterior, respetuosamente se solicita se retire lo enunciado en el documento, dado que no es posible que la OCI haga parte de la acción de mejora, que posteriormente tendrá que evaluar; el seguimiento al cumplimiento de compromisos en el marco de la implementación del FUID es necesario lo realice la dependencia a cargo de la acción de mejora y/o en su defecto quien determine la Secretaría General.
Frente a las actas aportadas en el primer seguimiento, es necesario se alleguen firmadas o en su defecto los listados de asistencia físicos o electrónicos.
En relación a la capacitación en modalidad virtual sobre la Organización Documental y TRD, dirigida a los colaboradores de la ANT, la cual tuvo lugar el 28/04/2022, es preciso se allegue el listado electrónico de asistencia y la temática tratada.
En atención a los avances de gestión y evidencia aportadas, la acción de mejora se encuentra en términos, su finalización está programada para el 31/10/2022. Con el propósito de dar avance físico a la acción de mejora, se solicita se allegue para el próximo seguimiento el informe de corte a 30/04/2022 y 31/10/2022 con los ajustes enunciados anteriormente, así como, lo requerido sobre las actas y capacitación del 28/04/2022.
</t>
    </r>
  </si>
  <si>
    <r>
      <t xml:space="preserve">26/05/2022.  </t>
    </r>
    <r>
      <rPr>
        <sz val="11"/>
        <color theme="1"/>
        <rFont val="Arial Narrow"/>
        <family val="2"/>
      </rPr>
      <t xml:space="preserve">En el marco de la fase preliminar, los colaboradores de gestión documental de la Secretaría General allegaron el documento “informe solicitud de expedientes septiembre 2021 a marzo 2022”, el cual contiene las estadísticas de préstamos de expedientes documentales correspondientes a los meses de septiembre, octubre y noviembre del 2021, así como, de febrero y marzo del 2022.
En atención a los avances de gestión y evidencias aportadas, la acción de mejora presentó incumplimiento, toda vez que, no se observaron los informes de seguimiento para el total del periodo de ejecución de la acción de mejora.  Respecto a lo enunciado, es preciso tener en cuenta que la acción de mejora dio inicio en noviembre del 2020 con una fecha de finalización en octubre del 2021, frente al periodo enunciado se han allegado informes mensuales de los meses de febrero y marzo de 2022, así como, de febrero, marzo, septiembre, octubre, noviembre del 2021, sin embargo, estos no se encontraban firmados.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 xml:space="preserve"> </t>
    </r>
    <r>
      <rPr>
        <sz val="11"/>
        <color theme="1"/>
        <rFont val="Arial Narrow"/>
        <family val="2"/>
      </rPr>
      <t xml:space="preserve">Informes de solicitud de expedientes de los meses de febrero y marzo de 2022, así como, de noviembre, octubre, septiembre, marzo, febrero del 2021, sin embargo, estos no se encuentran firmados.  Respecto al informe presentado con corte al 31/10/2021, es necesario se allegue el documento firmado, con fecha de emisión y bajo los lineamientos establecidos en la Política de Comunicación Interna y Externa y manual de Imagen Corporativa Agencia Nacional De Tierras.  
</t>
    </r>
    <r>
      <rPr>
        <b/>
        <sz val="11"/>
        <color theme="1"/>
        <rFont val="Arial Narrow"/>
        <family val="2"/>
      </rPr>
      <t xml:space="preserve"> </t>
    </r>
    <r>
      <rPr>
        <sz val="11"/>
        <color theme="1"/>
        <rFont val="Arial Narrow"/>
        <family val="2"/>
      </rPr>
      <t>Forma ADMBS-F-029 versión 2.
Respecto a las evidencias aportadas y a fin de dar avance físico a la acción, es preciso se alleguen los informes de solicitud de expedientes firmados, así como, el registro de la forma ADMBS-F-029 que permita evidenciar su uso a partir de octubre del 2020 (fecha de la última visita) hasta el 31/10/2021 (fecha de finalización de la acción).</t>
    </r>
    <r>
      <rPr>
        <b/>
        <sz val="11"/>
        <color theme="1"/>
        <rFont val="Arial Narrow"/>
        <family val="2"/>
      </rPr>
      <t xml:space="preserve">
</t>
    </r>
  </si>
  <si>
    <t xml:space="preserve">La Subdirección Administrativa desde el Equipo de Gestión Documental, adelanta mesas de seguimiento a la implementación de los formatos FUID y otros instrumentos archivísticos. De la mencionada gestión, se emiten informes trimestrales. </t>
  </si>
  <si>
    <t>Séptimo Informe
27/06/2019</t>
  </si>
  <si>
    <t>Mediante el proceso de seguimiento y control  de los procesos de organización documental a los archivos de gestión se pudo obtener los inventarios documentales.
Además,  se envío radicado 20206200032813 a las áreas Talento Humano y contratos solicitando de actualización al procedimiento GTHU-P-009 Desvinculación del Personal y el manual ADQBS-I-001 Manual de contratación</t>
  </si>
  <si>
    <t>Para el presente informe se presentan evidencias en video, fotográficas y en PDF de algunas de las áreas de la Agencia, vale mencionar que por efectos de la emergencia sanitaria no ha sido posible recolectar el 100% de la información de las dependencias.</t>
  </si>
  <si>
    <t>Si bien la entidad informa sobre la inclusión de  temática de Herramientas Informáticas y Ofimáticas, en la cual se desarrollaran todos los temas de Gestión Documental, en el "Plan de Desarrollo de Talento Humano", se solicita el envío de copia del referido documento dentro del Plan anual de capacitación.  
Si en la vigencia 2018, se han realizado capacitaciones, se solicita el envío de registros de asistencia a las sesiones.</t>
  </si>
  <si>
    <t xml:space="preserve">Los soportes remitidos, evidencian avances en cumplimiento sobre lo planeado.  Se invita a la entidad a continuar con la ejecución de las actividades programadas en el Plan Anual de capacitación y continuar con el envío de soportes de la gestión durante la presente anualidad. </t>
  </si>
  <si>
    <r>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
Respecto a lo anterior, la Oficina de Control Interno observó el acta 20190220-03 cuyo orden del día fue "</t>
    </r>
    <r>
      <rPr>
        <i/>
        <sz val="11"/>
        <color theme="1"/>
        <rFont val="Arial Narrow"/>
        <family val="2"/>
      </rPr>
      <t>presentar ante el área de Talento Humano la necesidad de incluir temas de capacitación de gestión documental en el plan anual de capacitación de la ANT; en cumplimiento al  Programa de Gestión Documental y del Sistema Integrado de Conservación</t>
    </r>
    <r>
      <rPr>
        <sz val="11"/>
        <color theme="1"/>
        <rFont val="Arial Narrow"/>
        <family val="2"/>
      </rPr>
      <t>".  Así mismo,  se observó correo electrónico del 21/03/2019, en el cual la Secretaría General solicita lo siguiente "</t>
    </r>
    <r>
      <rPr>
        <i/>
        <sz val="11"/>
        <color theme="1"/>
        <rFont val="Arial Narrow"/>
        <family val="2"/>
      </rPr>
      <t>Por otra parte…  quisiéramos retomar la posibilidad de incluirnos en tus planes de capacitación con el ánimo de poder proveer nuestra participación dentro del cronograma que tengas estipulado dentro del PIC. (Dentro del Plan de Gestión Documental – PGD y del Sistema Integrado de Conservación – SIC  se proyectó una capacitación por mes</t>
    </r>
    <r>
      <rPr>
        <sz val="11"/>
        <color theme="1"/>
        <rFont val="Arial Narrow"/>
        <family val="2"/>
      </rPr>
      <t xml:space="preserve">)".
La Oficina de Control interno recomienda a las Dependencias responsables agilizar la incorporación de actividades de gestión documental al cronograma de capacitaciones del 2019 .
</t>
    </r>
  </si>
  <si>
    <t xml:space="preserve">El AGN mediante comunicado 1-2019-03538-2467 del 16/04/2019 informó que: La entidad reporta un cumplimiento del 100%, a la fecha se recibe:
•Acta de reunión del 20de febrero de 2019 sobre el tema de inclusión de los temas de Gestión Documental en el Plan de Capacitación de la entidad
•Plan Institucional de capacitación 2019
Si bien se incluyó el ítem de gestión documentan el PIC 2019, se requiere para dar por superado el presunto evidenciar los temas puntuales de gestión documental a tratar, seguido a eso las presentaciones soportan estas capacitaciones, además de las planilla de asistencia y el registro fotográfico de asistencia de cada una de ellas.
</t>
  </si>
  <si>
    <t xml:space="preserve">El AGN mediante comunicado Ref. 1-2019-11598-8192 del 21/10/2019 informó lo siguiente: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</si>
  <si>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El AGN a través del Acta de Vigilancia del 30/10/2020 dio por superado el hallazgo, con la siguientes recomendación, a saber:
"Se recomienda que en cada vigencia en el Plan Institucional de Capacitación se encuentren integrados los temas de Gestión Documental".</t>
  </si>
  <si>
    <t>La estrategia de capacitación se ha centrado en la metodología de entrenamiento en puesto de trabajo.   La Capacitación del Personal de Archivo,  se evidencia en los listados de asistencia a Capacitaciones Internas desde febrero hasta mayo/2018,  resultados de Evaluaciones de Conocimiento y Primer Informe Avances de la Estrategia de Capacitación cuya fecha de corte es 30 de abril. Se han realizado diferentes capacitaciones de las cuales se han tratado los siguientes temas:  Organización Física Archivo de Gestión,  Socialización de PGD, FUID,  uso de TRD,  en Conformación expediente físico y en Orfeo,  en generalidades básicas de Orfeo,  Gestión y Trámite del Expediente. Dichas capacitaciones han sido dirigidas a funcionarios y contratistas.</t>
  </si>
  <si>
    <t>Se realizó acercamiento y concertación con el área de Talento Humano para garantizar la inclusión y ejecución de los temas archivísticos en el PIC en el año 2019.</t>
  </si>
  <si>
    <t>Plan-Insitucional-de-Capacitacion-2019-ANT
Acta Inclusión de Temas al PIC - Talento Humano
Listado de asistencia capacitación convenio HILOS
Listado de asistencia proceso de organización Talento Humano</t>
  </si>
  <si>
    <t>Presentación Capacitación General ANT 2019
CAPACITACION SAF 2019-04-03
CAPACITACIÓN 2019-04-09
CAPACITACIÓN 2019-04-10
CAPACITACIÓN 2019-04-11
EVALUACION DE CAPACITACIÓN 12-04-2019
CAPACITACIÓN 2019-04-26</t>
  </si>
  <si>
    <r>
      <rPr>
        <b/>
        <sz val="11"/>
        <rFont val="Arial Narrow"/>
        <family val="2"/>
      </rPr>
      <t>Hallazgo 3. Unidad de Correspondencia</t>
    </r>
    <r>
      <rPr>
        <sz val="11"/>
        <rFont val="Arial Narrow"/>
        <family val="2"/>
      </rPr>
      <t xml:space="preserve">
La entidad presuntamente incumple con lo establecido en los artículos No. 7 y No 9 del acuerdo 003 de 2015 en torno a la conformación de expedientes electrónicos y en cuanto a elementos del expedientes electrónico de archivo. </t>
    </r>
  </si>
  <si>
    <t>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t>
  </si>
  <si>
    <t xml:space="preserve">La implementación del expediente electrónico está contemplada en 3 vigencias (2018 - 2020) y xx fases. Por lo anterior, se adjunta el cronograma detallado de las actividades a desarrollar en la presente vigencia. </t>
  </si>
  <si>
    <t>Mediante comunicado Ref. 1-2018-10604-7910 del 11/10/2018 el AGN informó lo siguiente:  No se reportaron evidencias efectivas.  El soporte remitido presenta borrador de cronograma de proyecto.</t>
  </si>
  <si>
    <t>Mediante comunicado 1-2018-14-193-339/2019/SGC del 01/02/2019 el AGN comunicó lo siguiente: Se solicita a la Oficina de Control Interno, continuar con el seguimiento a las tareas, propuestas en el cronograma del proyecto, a través de  las auditorías internas, que permitan el cumplimiento en el tiempo propuesto por la entidad.</t>
  </si>
  <si>
    <t>Se solicito al área de Infraestructura y Soporte Tecnológico de la Secretaria General se indicara el nivel de avance de este hallazgo. Adicionalmente, se han adelantado procesos para la actualización de la aplicación Orfeo V7 como se evidencia en los caso de pruebas anexas.</t>
  </si>
  <si>
    <t>La Agencia en  la actualidad esta trabajando en la implementación de  una nueva versión del aplicativo, en lo cual se realizó una validación de las dos versiones para dar un cumplimiento a lo requerido por el AGN en relación con el documento electrónico.</t>
  </si>
  <si>
    <t xml:space="preserve">El AGN mediante comunicado Ref. 1-2019-11598-8192 del 21/10/2019 informó lo siguiente:  Sobre el particular, se requiere a la entidad, conforme a lo acordado en acta de reunión AGN del pasado 11 de septiembre de 2019, se presente el informe de justificación de conformación de expediente electrónico.
</t>
  </si>
  <si>
    <t>La Agencia Nacional de Tierras se encuentra realizando  implementación de  una nueva versión del aplicativo ORFEO, para dar un cumplimiento a lo requerido por el AGN en relación con el documento y expediente electrónico.
Además, se realizó borrador de actualización a la Política de Gestión Documental de la ANT; donde se incluye el lineamiento para producción de documentos electrónicos; lo que permitirá, gestionar normalizadamente su implementación y uso.</t>
  </si>
  <si>
    <t>Se levantó matriz en la que se incluyeron los requisitos del Sistema de Gestión de Documentos electrónicos de archivo SGDA, la cual se pondrá a consideración de la agencia para determinar los requisitos que se adoptaran y con ello elaborar el cronograma de trabajo para su implementación.
De igual manera se ajusto y presento para aprobación la política de gestión documental de la agencia en la que se aborda explícitamente los conceptos de gestión de documentos electrónicos que se adoptaran en la agencia.</t>
  </si>
  <si>
    <t>Mediante radicado 20206001407851 la Agencia Nacional de Tierras  envío comunicación al Archivo General de la Nación sobre Observaciones Hallazgo 4. Gestión Documentos Electrónicos, información  solicitada  en  visita de inspección, vigilancia y control realizada el 30 de octubre de 2020</t>
  </si>
  <si>
    <t>Mediante radicado 20206001407851 la Agencia Nacional de Tierras  envío comunicación al Archivo General de la Nación sobre Observaciones Hallazgo 4. Gestión Documentos Electrónicos, información  solicitada  en  visita de inspección, vigilancia y control realizada el 30 de octubre de 2020
La ANT elaboró Modelo de Requisitos del Sistema de Gestión de Documentos Electrónicos de Archivo el cual será presentado y sustentado ante el Comité Institucional de Gestión y Desempeño en el mes de noviembre</t>
  </si>
  <si>
    <t xml:space="preserve">Rad. 20206001407851
Argumento_modificacion_PMA_Hallazgo_3_Unidad_Correspondencia
Modelo de Requisitos del Sistema de Gestión de Documentos Electrónicos de Archivo.
Política de Gestión Documental.
Actas de mesas de trabajo modelo de Requisitos del Sistema de Gestión de Documentos Electrónicos de Archivo.
Acta mesa de trabajo Gestor documental - ORFEO
</t>
  </si>
  <si>
    <t>Monitorear los archivos de gestión de la ANT, a fin de identificar el cumplimiento de los lineamientos establecidos para la organización de los mismos</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</si>
  <si>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préstamo de documentos del archivo.
</t>
  </si>
  <si>
    <t xml:space="preserve">Formato Único de Inventario Documental-FUID
Inventario documental de Contratos y Talento Humano
Borrador procedimiento de Administración de correspondencia 
Borrador  procedimiento de préstamo de documentos del archivo
Hojas de control 
Registro fotográfico 
</t>
  </si>
  <si>
    <t xml:space="preserve">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</si>
  <si>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t xml:space="preserve">Se aportaron evidencias efectivas requeridas por el AGN en seguimiento anterior, tales como: Inventarios  FUID,  evidencia Hoja de Control, Registros fotográficos solamente de la serie Historias Laborales, procedimiento de consulta y préstamo.  Se invita a la entidad a continuar con la  implementación de tareas de alistamiento, cumplimiento de lineamientos dispuestos para la organización de los archivos de gestión, y  continuar con el envió de soportes de la gestión durante la presente anualidad.
Se solicita el envío de evidencias de organización de series documentales misionales. 
</t>
  </si>
  <si>
    <t>El AGN mediante comunicado 1-2019-03538-2467 del 16/04/2019 informó que: La entidad reporta un cumplimiento del 100%, sin embargo a la fecha se recibe:
•Matriz de consolidado por dependencias 
•Reporte área dependencias específicas
Se reitera lo dicho en anteriores informes, hasta tanto la entidad no envíe los soportes correspondientes a organización de archivos no se puede dar por superado el presunto.</t>
  </si>
  <si>
    <t>El AGN mediante comunicado Ref. 1-2019-11598-8192 del 21/10/2019 informó lo siguiente:  Conforme a la informado por la Oficina de Control interno, el hallazgo no se da por superado hasta tanto, se evidencie el cumplimiento en todas las dependencias.  Se solicita a la entidad la toma de acciones administrativas a lugar, toda vez que el PMA vence el próximo 31 de diciembre de 2019.   83% de avance.</t>
  </si>
  <si>
    <r>
      <t xml:space="preserve">El AGN a través del Acta de Vigilancia del 30/10/2020 dio por no superado el hallazgo.
</t>
    </r>
    <r>
      <rPr>
        <b/>
        <sz val="11"/>
        <color theme="1"/>
        <rFont val="Arial Narrow"/>
        <family val="2"/>
      </rPr>
      <t>Observaciones AGN-GIV:</t>
    </r>
    <r>
      <rPr>
        <sz val="11"/>
        <color theme="1"/>
        <rFont val="Arial Narrow"/>
        <family val="2"/>
      </rPr>
      <t xml:space="preserve">
Se evidencia que, en la mayoría de las oficinas, los archivos de gestión se encuentran apilados en el piso y con un criterio de organización que es de conocimiento únicamente la persona que administra tal archivo.
Se espera que la entidad continúe trabajando en la remisión de los soportes que evidencien la organización y aplicación de las de TRD en sus archivos de gestión.
</t>
    </r>
    <r>
      <rPr>
        <b/>
        <sz val="11"/>
        <color theme="1"/>
        <rFont val="Arial Narrow"/>
        <family val="2"/>
      </rPr>
      <t>Desarrollo de la Visita:</t>
    </r>
    <r>
      <rPr>
        <sz val="11"/>
        <color theme="1"/>
        <rFont val="Arial Narrow"/>
        <family val="2"/>
      </rPr>
      <t xml:space="preserve">
La entidad manifiesta que todas las dependencias no cuentan con estantería adecuada. Cada dependencia tiene asignada una persona como gestor documental para la organización de los expedientes. Se esta trabajando para que todas las dependencias tengan estantería en la medida de lo posible.
Por la situación de la estructura del edificio no es posible colocar un peso considerable para instalar estantería y almacenar documentos.
La entidad aclara que se está trabajando en la infraestructura de las bodegas para que se garantice la adecuada disposición de los documentos (Bodega Américas).
Informan que, dado que el manejo de la gestión de los expedientes o unidades documentales que es continua y gran volumen, en el edificio de la sede a veces no se tienen las condiciones adecuadas para los expedientes, pero esto es temporal por la dinámica de la agencia.
Cuando las dependencias piden información se envía digitalizado o se envía en físico. La estrategia para solucionar esto es centralizar los archivos de gestión y la implementación del SGDEA.
La entidad debe enviar el concepto técnico sobre la carga de la estructura del edificio.
El AGN solicita a la entidad debe documentar la dinámica del proceso de la consulta, el acceso y préstamo de los archivos de gestión.
La entidad dice que tienen los procedimientos y los formatos y un sistema llamado CAS por el que lleva el registro de los préstamos. El GIV solicita de nuevo para verificar ese movimiento de los archivos de gestión y la trazabilidad.
La entidad pregunta sobre cual debe ser el umbral y corte para la verificación de los archivos de gestión ya que estos están en constante actualización.
También porque la entidad todavía está recibiendo documentos del PAR-INCODER que corresponden a gestión para la ANT. Esto hace que las cifras y la actualización en gestión sea muy cambiante.
El AGN solicita para dar por superado el hallazgo y dadas las características de los archivos de gestión de la agencia lo que se ha solicitado como evidencia en esta visita y que este tema de la centralización de archivos esté contemplado dentro del PGD.
</t>
    </r>
    <r>
      <rPr>
        <b/>
        <sz val="11"/>
        <color theme="1"/>
        <rFont val="Arial Narrow"/>
        <family val="2"/>
      </rPr>
      <t>Conclusión:</t>
    </r>
    <r>
      <rPr>
        <sz val="11"/>
        <color theme="1"/>
        <rFont val="Arial Narrow"/>
        <family val="2"/>
      </rPr>
      <t xml:space="preserve"> el hallazgo no se da por superado.</t>
    </r>
  </si>
  <si>
    <t>Se adjunta concepto técnico de la estructura de la Agencia Nacional de Tierras.</t>
  </si>
  <si>
    <t xml:space="preserve">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Registro fotográficos,FUID).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  </t>
  </si>
  <si>
    <t xml:space="preserve">Se realizó visitas de inspección a las unidades administrativas de la agencia  generando el respectivo informe de diagnostico, además se obtuvo los inventarios documentales, hojas de control y registros fotográficos de los procesos técnicos de preparación física e identificación de expedientes. 
</t>
  </si>
  <si>
    <t xml:space="preserve">Se realizó visitas de inspección a las unidades administrativas de la agencia  generando el respectivo informe, además se obtuvo los inventarios documentales, hojas de control y registros fotográficos de los procesos técnicos de preparación física e identificación de expedientes. </t>
  </si>
  <si>
    <t xml:space="preserve">Se realizó visitas de inspección a las unidades administrativas de la Agencia  generando el respectivo informe de diagnostico, además se obtuvo los inventarios documentales, hojas de control y registros fotográficos de los procesos técnicos de la Organización Documental como: preparación física e identificación de expedientes. </t>
  </si>
  <si>
    <t>Se observo de acuerdo a los soportes allegados por la dependencia una carpeta con 16 subcarpetas pertenecientes nombradas así:
100. Dirección General: hoja de control expediente 201910007199800001E, video foliación
101. PLANEACION; hoja de control v1 expediente 201810100302900002E 
102. CONTROL INTERNO : hojas de control expedientes: 201710201203200001E, 201710201203200002E, 201710200201100001E, video foliación, Hoja de control y  2 del expediente 201810205405900005E, video localización folio en el expediente, rotulo de carpeta
103. Oficina Juridica:14 fotografías estantería y cajas de archivo, hojas de control parte 1 y parte 2 expedientes tutelas
210. Subdirección Planeación Operativa: video verificación organización de archivo  de gestión sede chapinero
220. Subdirección de Sistemas:  video verificación organización de archivo  de gestión sede CAN
310. Subdirección de Gestión Jurídica:  video verificación organización de archivo  de gestión sede CAN
320. PROCESOS AGRARIOS: Hojas de control expediente 201732007711200902E, parte 1 a la 10
400. DIRECCIÓN DE ACCESO A TIERRAS:  video verificación organización de archivo  de gestión sede CAN
410. ZONAS FOCALIZADAS: Hojas de contro PQRS 2016 de febrero, marzo y abril
420. ACCESO A TIERRAS POR DEMANDA Y DESCONGESTION: Hojas de control expedientes 201642007199800001E, 201642007199800003E y 201642007199800002E
430.ADMINISTRACION DE TIERRAS DE LA NACION: Hojas de control expedientes 201643007199800009E, 201643007199800008E, 201643007199800004E
600. SECRETARIA GENERAL: Hojas de control cajas 1, 2, 3,  7, 17 y 20  
601. COORDINACIÓN PARA LA GESTIÓN CONTRACTUAL: Hojas de control expedientes 201960002804400023E, 201860002804200872E, 201960002804400562E, 201960002804400634E, 201960002804400712E, 201960002804400777E, 201960002804400784E, 201960002804400839E
610.SUBDIRECCIÓN DE TALENTO HUMANO:   video verificación organización de archivo  de gestión sede CAN
620. SUBDIRECCIÓN ADMINISTRATIVA: Hojas de control "Ordenes de pago vigencia actual noviembre de 2017 y avalúos 2017
De acuerdo a los avances reportados por la dependencia se observó soportes de 16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</si>
  <si>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La agencia realizó informes de seguimiento mensual al proceso de préstamo y entrega de información.</t>
  </si>
  <si>
    <t>"Informes de seguimiento (anexo reporte de Digitalizaciones, prestamos físicos)
ADMBS-I-011-INSTRUCTIVO-PARA-EL-SUMINISTRO-DE-LOS-SERVICIOS-DE-PRÉSTAMO-DEVOLUCIÓN-Y-CONSULTA-DE-DOCUMENTOS-EN-LOS-DEPOSI
ADMBS-F-029-FORMA-PRESTAMO-Y-DEVOLUCION-DE-EXPEDIENTES-Versión-2"</t>
  </si>
  <si>
    <t>La agencia realiza informe de seguimiento mensual al proceso de préstamo y entrega de información.</t>
  </si>
  <si>
    <t>Programa de Gestión Documental que cuente con el Programa de Archivos Descentralizados</t>
  </si>
  <si>
    <t>Teniendo en cuenta que el Programa de Gestión Documental tiene vigencia hasta el 2021, la agencia a iniciado el proceso de ecualización del programa con vigencia a partir del año 2022 donde se incluyó el programa de archivos descentralizados.</t>
  </si>
  <si>
    <t>La entidad ha venido desarrollando actividades concernientes con la organización documental en las dependencias, particularmente con la verificación de conformación de expedientes, conservación documental, hoja de control, entre otros,  sin embargo, algunas de ellas vienen desarrollando la labor pero no en su totalidad, toda vez que, para este año se presentaron cambios de personal que no cuenta con el conocimiento suficiente y otros aspectos que han afectado el desarrollo de esta actividad. Teniendo en cuenta lo anterior, el Grupo de Gestión documental viene realizando diferentes estrategias con el ánimo de lograr la conformación de expedientes y demás temas. Dichas estrategias corresponden a  sensibilización a todo el personal de la entidad a través de capacitaciones articuladas y no articuladas con el PIC, así mismo, el desarrollo de mesas de trabajo con los enlaces de gestión de documentales de las dependencias, estos destinados como multiplicadores de conocimiento y de información de gestión documental; por otra parte, se ha divulgado por medio de Circulares la importancia de la organización de sus archivos y la responsabilidad de estos por parte de las dependencias como productores documentales; por último se emitió un cronograma de control y seguimiento a las dependencias por parte del Grupo de Gestión Documental para su respectiva verificación.</t>
  </si>
  <si>
    <r>
      <rPr>
        <b/>
        <sz val="11"/>
        <rFont val="Arial Narrow"/>
        <family val="2"/>
      </rPr>
      <t>Hallazgo 5.  Organización de Historias Laborales</t>
    </r>
    <r>
      <rPr>
        <sz val="11"/>
        <rFont val="Arial Narrow"/>
        <family val="2"/>
      </rPr>
      <t xml:space="preserve">
No todas las historias laborales cuentan con procesos de aplicación de los criterios establecidos para la organización de las Historias Laborales; así como el diligenciamiento de la hoja de control, por tanto la entidad presuntamente incumple con lo establecido en la circular No. 4 de 2003 y Acuerdo 002 de 2014 parágrafo articulo 12. </t>
    </r>
  </si>
  <si>
    <t xml:space="preserve">Para el cumplimiento efectivo de este hallazgo, es necesario que la entidad reporte el proceso de intervención de los expedientes de Historias laborales. Los soportes a remitir sobre los cuales el AGN podrá realizar seguimiento y verificación del cumplimiento son:
• Inventarios documentales de las Historias laborales en el formato único de Inventario Documental (FUID)
•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identificación de gavetas, estantería y demás mobiliario dispuestos para el almacenamiento, con el código y nombre de la serie documental. 
• Muestra de la implementación de la hoja de control
</t>
  </si>
  <si>
    <t xml:space="preserve">Se realizó mesa de trabajo con corte al último trimestre del 2017 en el mes de enero de 2018, con el objeto de realizar el debido seguimiento a la implementación de los lineamientos archivísticos. Se elaboró y diligenció la matriz para seguimiento en la STH
Se elaboraron informes de seguimiento a las dependencias (corte diciembre y marzo), realizando el análisis de la información correspondiente . 
El próximo seguimiento  se realiza en el mes de junio y el informe se producirá en las primeras semanas del mes de julio. 
</t>
  </si>
  <si>
    <t>Si bien se aportaron evidencias  tales como: Inventarios  FUID de Historias laborales y  Registros fotográficos, se reitera el envío de evidencias del diligenciamiento de la  hoja de control de expedientes de Historia Laboral.    Se invita a la entidad a continuar con el proceso de organización  y  continuar con el envió de soportes de la gestión durante la presente anualidad.</t>
  </si>
  <si>
    <t>Adicionalmente, 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Registro fotográficos ,FUID).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t>
  </si>
  <si>
    <t xml:space="preserve">Mediante comunicado Ref. 1-2018-10604-7910 del 11/10/2018 el AGN informó lo siguiente:  Los soportes remitidos  permiten evidenciar avances en el proceso de organización de Historias laborales, se invita a la entidad a continuar con el proceso de organización  y la presentación de evidencias efectivas dentro del plazo propuesto para el cumplimiento del hallazgo.
</t>
  </si>
  <si>
    <t>El AGN mediante comunicado 1-2019-03538-2467 del 16/04/2019 informó que: La entidad reporta un cumplimiento del 100%, a la fecha se recibe:
•Matriz PM archivístico
Si bien vienen trabajando, se requiere que envíen las evidencias fotográficas de cumplimiento de aplicación de hoja de control, estanterías, unidades de conservación , además de los FUID de las historias laborales activas e inactivas</t>
  </si>
  <si>
    <t>ADMBS-F-015-FORMA-INVENTARIO-DOCUMENTAL-HL
Aplicación rótulos de carpetas
Estanterías
Hoja de control
Rótulos cajas
Verificación de requisitos mínimos</t>
  </si>
  <si>
    <t>ADMBS-F-015-FORMA-INVENTARIO-DOCUMENTAL-HL
Estanterías
Expediente con Hoja de control
Verificación de requisitos mínimos
Registro fotográfico del Proceso de Clasificación
Registro fotográfico del Proceso de Descripción
Registro fotográfico del Proceso de Ordenación</t>
  </si>
  <si>
    <t xml:space="preserve">El AGN mediante comunicado Ref. 1-2019-11598-8192 del 21/10/2019 informó lo siguiente:  Conforme a lo requerido en seguimiento y una vez la Oficina de Control Interno valide la información, el hallazgo se dará por superado.  Se remiten evidencias de hoja de control de expediente Historia Laboral.  No se encontraron inventarios documentales.
</t>
  </si>
  <si>
    <t>ADMBS-F-015-FORMA-INVENTARIO-DOCUMENTAL-HL
Expediente con Hoja de control
Registro fotográfico</t>
  </si>
  <si>
    <t xml:space="preserve">ADMBS-F-015-FORMA-INVENTARIO-DOCUMENTAL-HL
Video donde se podrá evidenciar el proceso de organización de los expedientes de historias laborales (Hojas de control, rotulo de cajas y carpetas) 
</t>
  </si>
  <si>
    <r>
      <t xml:space="preserve">El AGN a través del Acta de Vigilancia del 30/10/2020 dio por no superado el hallazgo.
</t>
    </r>
    <r>
      <rPr>
        <b/>
        <sz val="11"/>
        <color theme="1"/>
        <rFont val="Arial Narrow"/>
        <family val="2"/>
      </rPr>
      <t>Observaciones AGN-GIV:</t>
    </r>
    <r>
      <rPr>
        <sz val="11"/>
        <color theme="1"/>
        <rFont val="Arial Narrow"/>
        <family val="2"/>
      </rPr>
      <t xml:space="preserve">
Teniendo en cuenta que la entidad tiene 321 expedientes de historias laborales, se requiere que la remisión de la muestra de las hojas de control con su correspondiente expediente aumente en cantidad, con el fin de evidenciar una muestra representativa de las mismas.
Se solicita entonces, que envíen la muestra de 20 hojas de control junto con los documentos que relacionan en cada hoja de control y que Control Interno certifique que todas las historias laborales cumplen con los requerimientos de organización, almacenamiento y rotulación de cajas y carpetas.
</t>
    </r>
    <r>
      <rPr>
        <b/>
        <sz val="11"/>
        <color theme="1"/>
        <rFont val="Arial Narrow"/>
        <family val="2"/>
      </rPr>
      <t>Conclusión:</t>
    </r>
    <r>
      <rPr>
        <sz val="11"/>
        <color theme="1"/>
        <rFont val="Arial Narrow"/>
        <family val="2"/>
      </rPr>
      <t xml:space="preserve"> el hallazgo no se da por superado.</t>
    </r>
  </si>
  <si>
    <t>Enviar muestra (Video) de 20 hojas de control en los que se evidencie los documentos relacionados en cada una de ellas; con la certificación de que todas las historias laborales cumplen con los requerimientos de organización, almacenamiento y rotulación de cajas y carpetas emitida por Control Interno.</t>
  </si>
  <si>
    <t>La Agencia elaboró video de la muestra de 20 hojas de control con sus respectivos expedientes (Por favor revisar link)</t>
  </si>
  <si>
    <t>La Subdirección de Talento Humano nos presenta Fuid de expedientes de historias laborales.
Para el tema de la muestra de implementación de la hoja de control,  nos indica que  Con el fin de garantizar la custodia por parte de la Subdirección de Talento Humano de la información pública clasificada de los soportes que conforman los expedientes de las Historias Laborales, se sugiere y con el fin de validar el cumplimiento de este hallazgo se genere la certificación por parte del jefe de control interno de gestión respecto a los expedientes de historias laborales, verificar que cumplen con los requerimientos de organización, implementación de la hoja de control, almacenamiento y rotulación de cajas y carpetas.   
Adicionalmente,  debe ponerse de presente que los documentos que hacen parte de las historias laborales de los funcionarios de la entidad cuentan con reserva legal de acuerdo con lo dispuesto en el Artículo 24 de la Ley 1755 de 2015. Por lo anterior, dicha información solo puede ser conocida por sus titulares, apoderados o personas con expresa autorización legal. 
Es necesario que la muestra de las hojas de control con sus respectivos expedientes ya fue enviado, por favor revisar el historial</t>
  </si>
  <si>
    <r>
      <rPr>
        <b/>
        <sz val="11"/>
        <rFont val="Arial Narrow"/>
        <family val="2"/>
      </rPr>
      <t>Hallazgo 6. Sistema Integrado de Conservación (SIC)</t>
    </r>
    <r>
      <rPr>
        <sz val="11"/>
        <rFont val="Arial Narrow"/>
        <family val="2"/>
      </rPr>
      <t xml:space="preserve">
La entidad no cuenta con un SIC aprobado mediante acto administrativo expedido por el representante legal de la entidad, como lo menciona el articulo No. 11 de acuerdo 06 de 2014 para la conservación de los soportes y preservación de información desde su producción hasta su disposición final. Por lo anterior se presenta un presunto incumplimiento del artículo 46 de la Ley 594 de 2000, el Acuerdo No 49 de 2000, el acuerdo 049 de 2000, el cuerdo No 050 de 2000 y el acuerdo No, 6 de 2014. </t>
    </r>
  </si>
  <si>
    <t>Implementar el Sistema Integrado de Conservación, que permita garantizar al interior de la Agencia la conservación y preservación de toda la documentación, desde el momento de la producción, durante su período de vigencia, hasta su disposición final, de acuerdo con la valoración documental.</t>
  </si>
  <si>
    <t xml:space="preserve">Actualmente la entidad se encuentra adelantando el proceso contractual para la contratación de la elaboración del Sistema Integrado de Conservación SIC. Evidencia de lo anterior se adjunta el Diagnóstico Integral de Archivos y el Análisis del Sector del proceso referenciado.                   </t>
  </si>
  <si>
    <t>Análisis del Sector -Gestión precontractual
Informe de diagnóstico integral del archivos  de la ANT</t>
  </si>
  <si>
    <t xml:space="preserve">El 06/07/2018 se suscribió el contrato de consultoría No. 899 de 2018 cuyo objeto es "Elaborar el Sistema integrado de Conservación para la ANT y los planes de conservación documental y de preservación digital a largo plazo, de conformidad con la normatividad archivística vigente". A la fecha, la Agencia cuenta con el borrador del Diagnóstico en Conservación Documental y Preservación Digital elaborado por el contratista, insumo para la formulación del Plan de Conservación. El contratista entregará el borrador del Plan en el mes de Octubre. </t>
  </si>
  <si>
    <t>Mediante comunicado 1-2018-14-193-339/2019/SGC del 01/02/2019 el AGN comunicó lo siguiente: Las evidencias soportan que la entidad ya cuenta con el documento SIC debidamente formulado y conforme a la norma, se espera una vez se cuente con el acto administrativo firmado por el representante legal, se dará por superado el hallazgo.</t>
  </si>
  <si>
    <t>El AGN mediante comunicado 1-2019-07668-5354 del 17/07/2019 informó que:  Para el presente hallazgo se recibe lo siguiente:
* Resolución No. 6792 del 06 de junio de 2019 por medio de la cual se adopta el SIC en la Agencia Nacional de Tierras.
Teniendo en cuenta que el acto administrativo era el único requisito faltante por remitir, se da por superado el presunto incumplimiento.
Sin embargo, es de resaltar que deben seguir remitiendo las planillas de control y evidencia de la implementación de este instrumento archivístico{ en su entidad.</t>
  </si>
  <si>
    <t>El AGN mediante comunicado Ref. 1-2019-11598-8192 del 21/10/2019 informó lo siguiente: 
Remiten evidencias del proceso de adecuaciones e implementación del SIC , se invita a continuar con el proceso de aplicación de los programas de conservación documental.</t>
  </si>
  <si>
    <t>El AGN a través del Acta de Vigilancia del 30/10/2020 dio por superado el hallazgo.</t>
  </si>
  <si>
    <t xml:space="preserve">Acta Comité Institucional de Gestión y Desempeño
Borrador Proyecto Resolución SIC 20190312
</t>
  </si>
  <si>
    <t>Teniendo en cuenta que el acta del Comité Institucional de Gestión y Desempeño celebrado el 7/11/2018 jurídicamente no cumplía con los requisitos requerido en el acuerdo 6 de 2014, se procedió a convocar nuevamente a comité donde se emitió concepto favorable al Sistema Integrado de Conservación - SIC con las respectivas firmas.</t>
  </si>
  <si>
    <t>Acta No 7 Comité Institucional de Gestión y Desempeño 25 abril de 2019</t>
  </si>
  <si>
    <t>Acta No 7 Comité Institucional de Gestión y Desempeño 25 abril de 2019
Resolución 6792 del 06/06/2019</t>
  </si>
  <si>
    <t>El pasado 7 de noviembre mediante  Comité Institucional de Gestión y Desempeño, se aprobó el SIC, sin embargo  su implementación requiere un tiempo estimado y adicional por el cierre de vigencia, por lo cual se solicita al AGN el aplazamiento de la entrega del informe de implementación para el 31 de marzo y los informes de seguimiento trimestral se presenten a partir de esta fecha teniendo como total 1 informe de implementación y 3 de  seguimiento.</t>
  </si>
  <si>
    <t>Una vez se obtuvo concepto favorable según acta del Comité Institucional de Gestión y Desempeño celebrado el día 25/04/2019, se procedió a proyectar acto administrativo y recolección de firma para lograr formalizar la resolución de adopción.</t>
  </si>
  <si>
    <t>Una vez se obtuvo el acto administrativo de adopción, se inicia el proceso de implementación de este instrumento archivístico en la Agencia.</t>
  </si>
  <si>
    <t>Aunque este hallazgo ya se dio por superado, la agencia sigue realizado la implementación del SIC.</t>
  </si>
  <si>
    <t>Para el cumplimiento de la implementación del SIC la Agencia realizó contrato con la empresa Aherentia para realizar los procesos de Monitoreo y Saneamiento Ambiental de los depósitos de archivo central en la sede del CAN y Américas.</t>
  </si>
  <si>
    <r>
      <t xml:space="preserve">Se observó, de acuerdo a los soportes allegados por la dependencia:
</t>
    </r>
    <r>
      <rPr>
        <b/>
        <sz val="11"/>
        <color theme="1"/>
        <rFont val="Arial Narrow"/>
        <family val="2"/>
      </rPr>
      <t>1.</t>
    </r>
    <r>
      <rPr>
        <sz val="11"/>
        <color theme="1"/>
        <rFont val="Arial Narrow"/>
        <family val="2"/>
      </rPr>
      <t xml:space="preserve"> Ficha técnica ADQBS-F- 007 la cual tiene por objeto</t>
    </r>
    <r>
      <rPr>
        <i/>
        <sz val="11"/>
        <color theme="1"/>
        <rFont val="Arial Narrow"/>
        <family val="2"/>
      </rPr>
      <t>: "Realizar mantenimiento preventivo y correctivo a la estructura de Estantería Industrial destinada al almacenamiento y conservación de archivos, así como realizar el cambio de pisos de dicha estructura y la ampliación de la capacidad de almacenamiento mediante la adquisición de estantería industrial para el archivo central de la Agencia Nacional de Tierras – ANT."</t>
    </r>
    <r>
      <rPr>
        <sz val="11"/>
        <color theme="1"/>
        <rFont val="Arial Narrow"/>
        <family val="2"/>
      </rPr>
      <t xml:space="preserve">
</t>
    </r>
    <r>
      <rPr>
        <b/>
        <sz val="11"/>
        <color theme="1"/>
        <rFont val="Arial Narrow"/>
        <family val="2"/>
      </rPr>
      <t>2.</t>
    </r>
    <r>
      <rPr>
        <sz val="11"/>
        <color theme="1"/>
        <rFont val="Arial Narrow"/>
        <family val="2"/>
      </rPr>
      <t xml:space="preserve"> Ficha técnica ADQBS-F- 007 la cual tiene por objeto:</t>
    </r>
    <r>
      <rPr>
        <i/>
        <sz val="11"/>
        <color theme="1"/>
        <rFont val="Arial Narrow"/>
        <family val="2"/>
      </rPr>
      <t xml:space="preserve"> "Contratar el servicio especializado de gestión documental, para desarrollar las actividades correspondientes a la organización técnica de archivos, la digitalización de los expedientes, planos y la indización en el Sistema de Información que establezca la Agencia."</t>
    </r>
    <r>
      <rPr>
        <sz val="11"/>
        <color theme="1"/>
        <rFont val="Arial Narrow"/>
        <family val="2"/>
      </rPr>
      <t xml:space="preserve">
</t>
    </r>
    <r>
      <rPr>
        <b/>
        <sz val="11"/>
        <color theme="1"/>
        <rFont val="Arial Narrow"/>
        <family val="2"/>
      </rPr>
      <t>3.</t>
    </r>
    <r>
      <rPr>
        <sz val="11"/>
        <color theme="1"/>
        <rFont val="Arial Narrow"/>
        <family val="2"/>
      </rPr>
      <t xml:space="preserve">  Ficha técnica ADQBS-F- 007 la cual tiene por objeto: </t>
    </r>
    <r>
      <rPr>
        <i/>
        <sz val="11"/>
        <color theme="1"/>
        <rFont val="Arial Narrow"/>
        <family val="2"/>
      </rPr>
      <t xml:space="preserve"> "Dar continuidad al Programa de Saneamiento Ambiental Integral del Plan de Conservación de conformidad con los lineamientos y especificaciones técnicas establecidas en el Documento “Sistema Integrado de Conservación – SIC de la Agencia Nacional de Tierras- ANT”."</t>
    </r>
    <r>
      <rPr>
        <sz val="11"/>
        <color theme="1"/>
        <rFont val="Arial Narrow"/>
        <family val="2"/>
      </rPr>
      <t xml:space="preserve">
</t>
    </r>
    <r>
      <rPr>
        <b/>
        <sz val="11"/>
        <color theme="1"/>
        <rFont val="Arial Narrow"/>
        <family val="2"/>
      </rPr>
      <t xml:space="preserve">4. </t>
    </r>
    <r>
      <rPr>
        <sz val="11"/>
        <color theme="1"/>
        <rFont val="Arial Narrow"/>
        <family val="2"/>
      </rPr>
      <t xml:space="preserve">Formulación de Estudios y Documentos Previos ADQBS-F- 002 del proyecto: </t>
    </r>
    <r>
      <rPr>
        <i/>
        <sz val="11"/>
        <color theme="1"/>
        <rFont val="Arial Narrow"/>
        <family val="2"/>
      </rPr>
      <t>"Fortalecimiento Gestión Integral del Fondo Documental de la Agencia Nacional de Tierras Nivel Nacional", el cual tiene por meta: "Normalizar la disponibilidad archivística de los expedientes documentales de la Agencia de manera centralizada con los estándares de seguridad necesarios, cumpliendo con los lineamientos técnicos requeridos"</t>
    </r>
    <r>
      <rPr>
        <sz val="11"/>
        <color theme="1"/>
        <rFont val="Arial Narrow"/>
        <family val="2"/>
      </rPr>
      <t xml:space="preserve">
Los anteriores avances corresponden a los componentes del SIC, sin embargo y teniendo en cuenta la extemporaneidad de las acciones de acuerdo a la fecha de finalización de estas tareas, se recomienda a la dependencia establecer las acciones necesarias para llevar a cabo el cierre total de la actividad.</t>
    </r>
  </si>
  <si>
    <t>La dependencia mediante correo electrónico del 29/09/2020 aporto el documento; Acta # 1 Reunión Plan de Preservación Digital 20200623.docx de la reunión sostenida el 23/06/2020
En dicho documento se trato el Seguimiento revisión Plan de Preservación Digital a Largo Plazo para su actualización. Participaron: representantes del área Subdirección de Sistemas de Información de Tierras y -Subdirección Administrativa y Financiera/Gestión Documental.
definiendo los siguientes compromisos y observaciones:
1) Actualización de los instrumentos archivísticos anteriormente enunciados- Grupo de Gestión Documental. (diciembre 2020)
2) Recolección de Documentos nativos – Sistemas de Información.
3) Enviar la Guía de Implementación de un Sistema de Gestión de Documentos Electrónicos de Archivo-SGDEA, para lectura hasta la página 16 – Grupo de Gestión Documental y Sistemas de Información
4) Envío de la matriz de requisitos del modelo del SGDEA
5) Prever la estructura para diseñar y presentar el proyecto del SGDEA; / Subdirección de Sistemas de Información de Tierras.
6) Envío de la propuesta de actualización de la Política de Gestión Documental de la Agencia / Gestión Documental.
7) Actualizar el listado de procedimientos y flujos documentales de la ANT / Gestión Documental.
8) Sugerir la actualización de los procedimientos en los que se incluyan específicamente tipologías documentales. / Gestión Documental con los usuarios responsables del proceso de actualización de la TRD.
9) Constatar la responsabilidad de la publicación del Glosario de Términos y la posibilidad de actualización en relación a la propuesta hecha por el grupo de Gestión Documental / Subdirección de Sistemas de Información de Tierras y Gestión Documental.
10) Inventario documental actualizado y centralizado / Gestión Documental a diciembre del 2020.
Es importante anotar que dicho documento (acta) allegada no cuenta con las firmas de los asistentes, para lo cual se le solicita a la dependencia que para el próximo seguimiento allegue el acta firmada.</t>
  </si>
  <si>
    <r>
      <rPr>
        <b/>
        <sz val="11"/>
        <color theme="1"/>
        <rFont val="Arial Narrow"/>
        <family val="2"/>
      </rPr>
      <t>HALLAZGO SUPERADO</t>
    </r>
    <r>
      <rPr>
        <sz val="11"/>
        <color theme="1"/>
        <rFont val="Arial Narrow"/>
        <family val="2"/>
      </rPr>
      <t xml:space="preserve"> </t>
    </r>
    <r>
      <rPr>
        <sz val="11"/>
        <color theme="1"/>
        <rFont val="Arial"/>
        <family val="2"/>
      </rPr>
      <t>mediante radicado 2-2019-09364 de fecha 17/07/2019</t>
    </r>
    <r>
      <rPr>
        <b/>
        <sz val="11"/>
        <color theme="1"/>
        <rFont val="Arial"/>
        <family val="2"/>
      </rPr>
      <t xml:space="preserve">.
</t>
    </r>
    <r>
      <rPr>
        <sz val="11"/>
        <color theme="1"/>
        <rFont val="Arial"/>
        <family val="2"/>
      </rPr>
      <t>Aunque el hallazgo se encuentra superado se envía evidencia de la actividad de saneamiento ambiental</t>
    </r>
  </si>
  <si>
    <t>En el mes de octubre se realizó proceso de Saneamiento ambiental en los depósitos de la ANT</t>
  </si>
  <si>
    <t xml:space="preserve">Acción 7 </t>
  </si>
  <si>
    <t>Avance Tercer seguimiento PMA, con corte a 01/11/2021 al 30/04/2022</t>
  </si>
  <si>
    <t>Avance Séptimo seguimiento PMA, con corte a junio de 2019</t>
  </si>
  <si>
    <r>
      <rPr>
        <b/>
        <sz val="11"/>
        <rFont val="Arial Narrow"/>
        <family val="2"/>
      </rPr>
      <t xml:space="preserve">Hallazgo 1. Instrumentos Archivísticos.
1.1. Tabla de Retención Documental (TRD) y cuadros de clasificación documental (CCD) </t>
    </r>
    <r>
      <rPr>
        <sz val="11"/>
        <rFont val="Arial Narrow"/>
        <family val="2"/>
      </rPr>
      <t xml:space="preserve">
La Entidad no cuenta con las TRD convalidadas, ni con los CCD conforme a la producción documental de las dependencias y las ultimas reestructuraciones de la misma, por tanto presuntamente incumple lo establecido el acuerdo 04 de 2013</t>
    </r>
  </si>
  <si>
    <t>En atención a que las TRD  del a ANT se encuentran en proceso de convalidación con el AGN, es pertinente informar a la entidad que  solo una vez el instrumento TRD reúna todos los requisitos técnicos y normativos aprobados por el AGN (Convalidación), se podrán aplicar los tiempos de retención para determinar la disposición final de las series y subseries presentadas en las TRD, sin embargo, es conveniente aclarar que mientras se surte el proceso de evaluación y convalidación de las TRD , la entidad no debe descuidar la conformación de los expedientes, por lo que para ello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</si>
  <si>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 xml:space="preserve">Si bien las TRD se encuentran en revisión por parte del AGN, es de precisar que si el concepto técnico determina que las TRD no reúnen  los requisitos técnicos, se deberá dar cumplimiento a lo establecido en los literales “c” y “d” del Artículo 10 del Acuerdo 04 de 2013, el cual establece “La entidad tendrá máximo de 30 días para realizar los ajustes solicitados”; así mismo, con lo establecido en el en el artículo 12, del mismo acuerdo 04 de 2013, el cual cita: “Los ajustes y modificaciones solicitados por el Comité Evaluador de documentos del Archivo General de la Nación, son de obligatorio cumplimiento por parte de la entidad respectiva. Si la entidad no realiza los ajustes o modificaciones en el tiempo establecido, podrá ser sujeto de las sanciones de que trata el artículo 35 de la ley 594 de 2000”.
</t>
  </si>
  <si>
    <t>Mediante comunicado Ref. 1-2018-10604-7910 del 11/10/2018 el AGN informó lo siguiente: En atención a que las TRD se encuentran en proceso de revisión por parte del AGN dentro del proceso de convalidación,  es pertinente reiterar la conformación de los expedientes, por lo que para ello la entidad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</si>
  <si>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Mediante comunicado 1-2018-14-193-339/2019/SGC del 01/02/2019 el AGN comunicó lo seguimiento: Con los soportes remitidos se evidencia que la entidad contará con TRD convalidadas en corto plazo, se solicita a la entidad  informar al Grupo de Inspección y Vigilancia una vez reciban el documento de aprobación.
Se recuerda realizar la inscripción ante el AGN de las series documentales en el RUSD del AGN</t>
  </si>
  <si>
    <t>El AGN mediante comunicado 1-2019-03538-2467 del 16/04/2019 informó que: La entidad reporta un 93% de avance, a la fecha se recibe:
•Informe No. 4 Levantamiento de información de archivos de la gestión de la ANT de 01 de octubre a 31 de diciembre de 2018
•Matriz de levantamiento de información por dependencias consolidado 
Si bien esta información recolectada es de gran insumo para la elaboración de los instrumentos archivísticos se requiere para dar por superado el presunto incumplimiento remitir las TRD convalidadas e iniciar el proceso de implementación e inscripción de series en el RUSD.</t>
  </si>
  <si>
    <t xml:space="preserve">El AGN mediante comunicado Ref. 1-2019-11598-8192 del 21/10/2019 informó lo siguiente: Se espera el cumplimiento del hallazgo dentro del  plazo del PMA. Todas las actuaciones y trámites adelantadas a la fecha, se  han descrito claramente presentados y revisados por el AGN frente a las TRD.  </t>
  </si>
  <si>
    <t xml:space="preserve">El AGN a través del Acta de Vigilancia del 30/10/2020 dio por superado el hallazgo, con la siguientes recomendación, a saber:
"En cumplimiento con la normatividad archivística vigente, se requiere que la entidad inicie la aplicación las TRD convalidadas en sus archivos de gestión y central, además de programar las correspondientes transferencias primarias".
</t>
  </si>
  <si>
    <t>Presentar para aprobación del Comité de Desarrollo Administrativo las TRD y el CCD.</t>
  </si>
  <si>
    <t xml:space="preserve">Las Tablas de Retención Documental-TRD de la entidad y el Cuadro de Clasificación Documental-CCD, fueron aprobados el 20/12/2017 en el Comité de Desarrollo Administrativo Institucional. </t>
  </si>
  <si>
    <t>El 30 de abril se recibió concepto técnico por parte del AGN sobre el proceso de convalidación de las TRD de la Agencia, donde nos indican que aún no se reúne la totalidad de los requisitos técnicos establecidos; para lo cual se convocó a mesas de trabajo con el evaluador del AGN y se procedió solucionar los ajustes solicitados. Fecha de presentación nuevamente al AGN con los ajustes realizados el día 14 de junio.</t>
  </si>
  <si>
    <t>Oficio remisorio concepto técnico TRD 29-04-2019
Concepto técnico 29-04-2019
Acta mesa de trabajo TRD ANT 07-06-2019
Acta mesa de trabajo TRD ANT 17-05-2019</t>
  </si>
  <si>
    <t xml:space="preserve">El 27 de febrero de 2020 se realiza sustentación de TRD ante el Comité Evaluador de Documentos, como resultado de este proceso, se recibió del AGN “Resumen sustentación Tablas de Retención Documental - TRD Comité Evaluador de Documentos” donde nos solicitaron la información que sustentada la TRD en formato TIFF con el fin de expedir el respectivo CERTIFICADO y adelantar el oficio de inscripción en el Registro Único de Series Documentales – RUSD.
En este momento la Agencia luego d enviada la información se encentra a la espera de comunicación formal por parte del AGN donde nos indique que las TRD encentran convalidadas. 
</t>
  </si>
  <si>
    <r>
      <t xml:space="preserve">La Secretaría General suministró la comunicación oficial allegada por el Archivo General de la Nación - AGN del 24/02/2020, a través de la cual se citó a la Agencia a sustentar las TRD avaladas por el respectivo Comité Técnico, en las mesas de trabajo del 14 y 21 de febrero.  Como resultado de dicha reunión, el AGN allegó comunicación de fecha 11/03/2020, en la cual se concluyó que las TRD de la Agencia reúnen los requisitos técnicos para su convalidación, así como, se resumen los temas tratados, conclusiones y compromisos adquiridos por la Agencia en dicha sustentación.
Respecto a los compromisos adquiridos, la Oficina de Control Interno recomienda dar inicio a las actividades tendientes a garantizar :
</t>
    </r>
    <r>
      <rPr>
        <b/>
        <sz val="11"/>
        <color theme="1"/>
        <rFont val="Arial Narrow"/>
        <family val="2"/>
      </rPr>
      <t xml:space="preserve">1, </t>
    </r>
    <r>
      <rPr>
        <sz val="11"/>
        <color theme="1"/>
        <rFont val="Arial Narrow"/>
        <family val="2"/>
      </rPr>
      <t xml:space="preserve"> La digitalización de los documentos misionales para efecto de consulta.
</t>
    </r>
    <r>
      <rPr>
        <b/>
        <sz val="11"/>
        <color theme="1"/>
        <rFont val="Arial Narrow"/>
        <family val="2"/>
      </rPr>
      <t>2,</t>
    </r>
    <r>
      <rPr>
        <sz val="11"/>
        <color theme="1"/>
        <rFont val="Arial Narrow"/>
        <family val="2"/>
      </rPr>
      <t xml:space="preserve">  Que la totalidad de la documentación misional de la Agencia se encuentren en conservación total, en atención a la Ley 1448 de 2011.
</t>
    </r>
    <r>
      <rPr>
        <b/>
        <sz val="11"/>
        <color theme="1"/>
        <rFont val="Arial Narrow"/>
        <family val="2"/>
      </rPr>
      <t>3,</t>
    </r>
    <r>
      <rPr>
        <sz val="11"/>
        <color theme="1"/>
        <rFont val="Arial Narrow"/>
        <family val="2"/>
      </rPr>
      <t xml:space="preserve">  La implementación de los procesos, programas, instrumentos de control, inventarios  y proyectos necesarios.
</t>
    </r>
    <r>
      <rPr>
        <b/>
        <sz val="11"/>
        <color theme="1"/>
        <rFont val="Arial Narrow"/>
        <family val="2"/>
      </rPr>
      <t>4,</t>
    </r>
    <r>
      <rPr>
        <sz val="11"/>
        <color theme="1"/>
        <rFont val="Arial Narrow"/>
        <family val="2"/>
      </rPr>
      <t xml:space="preserve">  Que el proceso de implementación de las TRD, se articule con el  Plan de preservación digital y se haga la revisión de la Hoja de control. 
Frente a los documentos requeridos por el AGN para expedir el respectivo certificado y adelantar de oficio la inscripción de las TRD en el registro único de series documentales - RUSD, se observó que, la Agencia mediante correo electrónico del 09/03/2020 dispuso, haciendo uso de SharePoint, los siguientes documentos:
</t>
    </r>
    <r>
      <rPr>
        <b/>
        <sz val="11"/>
        <color theme="1"/>
        <rFont val="Arial Narrow"/>
        <family val="2"/>
      </rPr>
      <t xml:space="preserve">1.  </t>
    </r>
    <r>
      <rPr>
        <sz val="11"/>
        <color theme="1"/>
        <rFont val="Arial Narrow"/>
        <family val="2"/>
      </rPr>
      <t xml:space="preserve">Actos administrativos que establecen la estructura orgánica de la Agencia y las funciones de cada una de las unidades administrativas que la conforman, a mencionar:  Decreto 2363 de 2015, Acuerdo 07 de 2016, Resolución 146 de 2017 y Organigrama institucional.
</t>
    </r>
    <r>
      <rPr>
        <b/>
        <sz val="11"/>
        <color theme="1"/>
        <rFont val="Arial Narrow"/>
        <family val="2"/>
      </rPr>
      <t xml:space="preserve">2. </t>
    </r>
    <r>
      <rPr>
        <sz val="11"/>
        <color theme="1"/>
        <rFont val="Arial Narrow"/>
        <family val="2"/>
      </rPr>
      <t xml:space="preserve">Cuadro de clasificación documental - CCD.
</t>
    </r>
    <r>
      <rPr>
        <b/>
        <sz val="11"/>
        <color theme="1"/>
        <rFont val="Arial Narrow"/>
        <family val="2"/>
      </rPr>
      <t>3.</t>
    </r>
    <r>
      <rPr>
        <sz val="11"/>
        <color theme="1"/>
        <rFont val="Arial Narrow"/>
        <family val="2"/>
      </rPr>
      <t xml:space="preserve">  Acta No. 007 del 20/12/2017 del Comité Institucional de Desarrollo y Desempeño, en la cual se aprobaron las TRD de la Agencia.
La Oficina de Control Interno recuerda la importancia de garantizar la trazabilidad de la información, como mecanismo para la gestión pública, mediante los instrumentos establecidos por la Agencia (ORFEO), dado que, al consultar dicho sistema, no se ubicaron las 2 comunicaciones oficiales remitidas por el AGN.  Así como,  el correo electrónico aportado, junto a sus correspondientes evidencias.  Por otra parte,  se invita a dar riguroso cumplimiento a la normativa establecida para la Unidades de Correspondencia, toda vez que, las comunicaciones suministradas no contaban con el respectivo radicado de ingreso a la Entidad.</t>
    </r>
  </si>
  <si>
    <t xml:space="preserve">El 21 de abril de 2020 el Archivo General de la Nación emitió certificado de convalidación  e  inscribió en el Registro Único de Series Documentales bajo el  número: TRD-223  las Tablas de Retención Documental de la Agencia Nacional de Tierras.
</t>
  </si>
  <si>
    <t>Certificado convalidación 20206200288762_00002
CERTIFICADO_TRD_ANT_RUSD
Comunicación certificación 20206200288762_00003
2-2020-03566 AGENCIA NACIONAL DE TIERRAS</t>
  </si>
  <si>
    <t>Teniendo en cuenta que la TRD fue convalidada el 21 de abril y se encentra publicada en la página web de la agencia, se da por superado el hallazgo.</t>
  </si>
  <si>
    <r>
      <rPr>
        <b/>
        <sz val="11"/>
        <rFont val="Arial Narrow"/>
        <family val="2"/>
      </rPr>
      <t>Hallazgo 1. Instrumentos Archivísticos. 1.2 Programa de Gestión Documental (PGD)</t>
    </r>
    <r>
      <rPr>
        <sz val="11"/>
        <rFont val="Arial Narrow"/>
        <family val="2"/>
      </rPr>
      <t xml:space="preserve">
La entidad no cuenta con PGD aprobado y publicado, motivo por el cual presuntamente incumple lo establecido en el articulo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r>
  </si>
  <si>
    <t xml:space="preserve">Revisada la página web de la ANT, link http://www.agenciadetierras.gov.co/transparencia-y-acceso-a-la-informacion-publica/instrumentos-de-gestion-de-informacion-publica/programa-de-gestion-documental/, se evidenció el documento PGD. 
Si bien la entidad ejecutó las actividades propuestas, para dar por superado el hallazgo es necesario el envió de las siguientes evidencias:
• Copia del concepto de aprobación del PGD por el Comité de Desarrollo Administrativo, (ítem 6 del artículo 2.8.2.1.16 y artículo 2.8.2.5.11 del decreto 1080)
• Copia del Acto administrativo de adopción artículo 2.8.5.2 del decreto 1080
</t>
  </si>
  <si>
    <t>El AGN mediante comunicado Ref. 1-2019-11598-8192 del 21/10/2019 informó lo siguiente: Revisados los documentos aportados solicitados por el AGN, el hallazgo se da por Superado.</t>
  </si>
  <si>
    <t xml:space="preserve">El AGN a través del Acta de Vigilancia del 30/10/2020 dio por superado el hallazgo.
</t>
  </si>
  <si>
    <t>Presentar para aprobación del Comité de Desarrollo Administrativo el proyecto de Programa de Gestión Documental (PGD).</t>
  </si>
  <si>
    <t>Acta Comité. Concepto de aprobación del PGD por el Comité de Desarrollo Administrativo. Acto administrativo de adopción articulo 2952 del decreto 1080.</t>
  </si>
  <si>
    <t>Reporte de avances de gestión dependencias responsables de ejecución</t>
  </si>
  <si>
    <t>OBSERVACIONES REMITIDAS POR AGN EL 08/08/2022</t>
  </si>
  <si>
    <t>La entidad reporta un avance del 25% nuevamente, a la fecha la entidad remite:
• Listado de asistente a capacitación de organización documental y TRD
• Citación a capacitación de fecha 28/04/2022 por teams
• Material de capacitación (24 diapositivas)
• Inventario documental de las distintas oficinas productoras
La ANT manifiesta que ha venido trabajando en el levantamiento de inventarios donde reportan un avance de 23 de 31 unidades productoras y de las 23, 6 de ellas se han levantado al 100%
Se insta a la entidad a que continue con el levantamiento de inventarios que permitan culminar con éxito el trabajo que se viene desarrollando al interior de las unidades productoras, hasta tanto no se allegue y se verifique desde el área de control interno el 100% el hallazgo no se puede dar por superado.</t>
  </si>
  <si>
    <r>
      <t>El AGN a través de Acta de Vigilancia del 30/10/2020 consideró que el hallazgo no era pertinente.
Se hizo el análisis respectivo frente a la solicitud presentada por la entidad, de levantar el hallazgo con los siguientes argumentos:
• Los documentos de la entidad se clasifican en físicos y digitalizados, no electrónicos.
• El proceso de digitalización se realiza con fines facilitativos en donde los documentos se encuentran en su mayoría en el aplicativo Orfeo, donde informan que dado las impresiones que se ocasionan pierden su carácter electrónico.
• A la fecha de la inspección, la entidad no contaba con TRD convalidadas.
Cabe aclarar que el documento electrónico de archivo se puede clasificar en documentos: nativos digitales y digitalizados, por lo que según lo informado por la entidad los documentos electrónicos de archivos que generan son considerados como digitalizados.
En cuanto a la impresión de aquellos documentos, si bien pierden el carácter de documentos electrónico, hay que tener en cuenta que el que reposa en el aplicativo Orfeo y el cual es de consulta aún conserva el carácter de documento electrónico y por ende le aplica el acuerdo 003 de 2015
Conforme a lo anterior, el hallazgo de Unidad de Correspondencia, no se elimina, sino que con la información suministrada en el acta de inspección y la auditoria que se ha venido llevando a cabo, se informa a la entidad que se realizará la modificación del hallazgo  “GESTIÓN DE DOCUMENTOS ELECTRÓNICOS”.</t>
    </r>
    <r>
      <rPr>
        <b/>
        <sz val="11"/>
        <color theme="1"/>
        <rFont val="Arial Narrow"/>
        <family val="2"/>
      </rPr>
      <t xml:space="preserve">
EVIDENCIA ENVIADA:</t>
    </r>
    <r>
      <rPr>
        <sz val="11"/>
        <color theme="1"/>
        <rFont val="Arial Narrow"/>
        <family val="2"/>
      </rPr>
      <t xml:space="preserve">
Para el último informe de avance no se presentaron evidencias al respecto.
</t>
    </r>
    <r>
      <rPr>
        <b/>
        <sz val="11"/>
        <color theme="1"/>
        <rFont val="Arial Narrow"/>
        <family val="2"/>
      </rPr>
      <t>Observaciones AGN-GIV:</t>
    </r>
    <r>
      <rPr>
        <sz val="11"/>
        <color theme="1"/>
        <rFont val="Arial Narrow"/>
        <family val="2"/>
      </rPr>
      <t xml:space="preserve">
Para dar por superado el hallazgo se requiere soportar:
• Procedimientos para la creación, conformación, y gestión de expedientes electrónicos: foliado electrónico, índice electrónico, firma del índice electrónico, Metadatos, integridad con series físicas, vínculo archivístico.
• Procedimiento que garantice la autenticidad, Integridad, Inalterabilidad, fiabilidad, disponibilidad de los documentos y expedientes electrónicos.
• Procedimiento para la conformación y gestión de expedientes híbridos y/o electrónicos según sea el caso de la entidad.
</t>
    </r>
    <r>
      <rPr>
        <b/>
        <sz val="11"/>
        <color theme="1"/>
        <rFont val="Arial Narrow"/>
        <family val="2"/>
      </rPr>
      <t>Desarrollo de la Visita:</t>
    </r>
    <r>
      <rPr>
        <sz val="11"/>
        <color theme="1"/>
        <rFont val="Arial Narrow"/>
        <family val="2"/>
      </rPr>
      <t xml:space="preserve">
La digitalización de documentos en la entidad, en este momento tiene un objetivo facilitativo, pero estos aún no tienen las condiciones de documento electrónico en estricto sentido. La entidad quiere llegar a tener a futuro un SGDEA pero en este momento no lo tiene.
Se planteó un cronograma para ir trabajando en ese tema y para responder al PMA. De todas maneras, al ser una actividad tan amplia, no es posible cumplirlo.
El hallazgo, desde la visita de inspección, quedó como de documento electrónico en sentido estricto, pero no se identificó en su momento que la entidad solamente hace una digitalización facilitativa con fines de consulta para la gestión.
La entidad solicita que se revise el acta de la visita de inspección, pues se dejó el hallazgo, pero este no correspondía con la realidad.
Se le recuerda a la entidad que en el momento de la visita de inspección la entidad contó con 10 días hábiles para hacer la revisión de la respectiva acta y hacer las observaciones.
El GIV responde que puede ser que en el desarrollo de la visita informó equivocadamente que había una gestión completa de documentos electrónicos.
Se acuerda que, para este caso, la entidad debe informar por medio de un oficio que la entidad no tiene un SGDEA y por lo tanto no es pertinente el hallazgo. Se debe explicar de todas maneras, en este caso, el avance que ha tenido la Agencia en el tema.
</t>
    </r>
    <r>
      <rPr>
        <b/>
        <sz val="11"/>
        <color theme="1"/>
        <rFont val="Arial Narrow"/>
        <family val="2"/>
      </rPr>
      <t xml:space="preserve">
Conclusión: </t>
    </r>
    <r>
      <rPr>
        <sz val="11"/>
        <color theme="1"/>
        <rFont val="Arial Narrow"/>
        <family val="2"/>
      </rPr>
      <t xml:space="preserve">el hallazgo se considera que no es pertinente. La razón es que la entidad está llevando a cabo las actividades para llegar a la implementación plena de un SGDEA y, por tanto, no se puede vigilar esta implementación. </t>
    </r>
  </si>
  <si>
    <t>% DE AVANCE DE LATAREA</t>
  </si>
  <si>
    <t>La entidad reporta un avance del 0%, a la fecha la entidad remite:
• Formato único de inventario documental de la subdirección de Talento Humano, con 420
registros
• Inventario de historias laborales con ingreso en Orfeo donde se discriminan las activas de
las inactivas
• Muestra OCI historias laborales en Excel
Se reciben las evidencias a conformidad y se invita a la entidad a revisar el porcentaje de
avance reportado ya que las evidencias remitidas logran estimar un porcentaje
considerable. Sobre la muestra de OCI es una buena herramienta que permite distinguir las
tipologías documentales dentro del expediente laboral, sin embargo, estas muestras
requieren de una copia digitalizada de los primeros folios del expediente que permita
verificar la correcta implementación de la hoja de control y de la foliación del mismo.
Por lo anterior, se invita a remitir:
Muestra de implementación de la hoja de control acompañado de los documentos que
conforman el expediente;
Certificación por parte del jefe de control interno de gestión respecto a los expedientes de
historias laborales, verificar que cumplen con los requerimientos de organización,
almacenamiento y rotulación de cajas y carpetas
Conclusión: Hallazgo no se da por superado</t>
  </si>
  <si>
    <t>La entidad reporta un avance del 42,50%, a la fecha la entidad remite:
• Estudio de análisis de vulnerabilidad sísmica y estructural de INVIAS (no se encuentra
relación con el hallazgo)
• Concepto de estructura – Historia del arte de reforzamiento estructural del edificio ANT
ubicado en Bogotá Calle 43 No. 57-41
• Informe de solicitudes de expedientes realizadas de la vigencia 2021 con corte a abril de
2022 (93 folios)
• Programa de gestión documental, versión preliminar (39 folios)
• 30 Actas para seguimiento de la organización documental por oficina productora de la entidad.
Listado de asistente a capacitación de organización documental y TRD
• Citación a capacitación de fecha 28/04/2022 por teams
• Cronograma de monitoreo y seguimiento en formato Excel.
• Circular No. 12 Directrices para el manejo de archivos de gestión de fecha 03/05/2022
Si bien se evidencia que la entidad hace seguimiento y capacitación para la adecuada gestión de sus conocimientos frente a la organización documental, reforzada a su vez con la formulación de su PGD, es preciso indicar que las evidencias para subsanar el hallazgo son:
Conformación de los expedientes o unidades documentales, atendiendo los principios archivísticos, y los tipos documentales que señala las TRD para cada una de las series. (registros audiovisuales/fotográficos de los procesos técnicos a los expedientes) Identificación de gavetas, estantería y demás mobiliario dispuesto para el almacenamiento de los archivos de gestión, con el código y nombre de la serie documental, conforme a las Tablas de Retención Documental. (registros audiovisuales/fotográficos) Hoja de control, para las series complejas de la entidad, por ejemplo: Contratos, Procesos Judiciales, Investigaciones, Licencias Urbanísticas, entre otras (una muestra representativa con la hoja de control diligenciada y con los primeros 30 a 40 folios del expediente)
Conclusión: Hallazgo no se da por superado</t>
  </si>
  <si>
    <r>
      <t xml:space="preserve">La entidad reporta un cumplimiento del 100%, a la fecha la entidad remite:
• Modelo de requisitos de documentos electrónicos SGDEA (12 folios)
• Oficio remisorio con actas de mesas de trabajo, sin embargo, estas no fueron adjuntadas
en el OneDrive
• Solicitud de modificación hallazgo, improcedencia de fecha de diciembre de 2020
• Actas de mesa de SGDEA
Teniendo en cuenta que la entidad se encuentra en la implementación de su SGDEA y en
aras de garantizar su cumplimiento se remiten las actas de mesa de trabajo como único
soporte faltante para dar por subsanada esta actividad. Por lo tanto, se espera que bajo el
MOREQ y la adecuada implementación del SGDEA se obtenga la gestión de documentos
electrónicos que produce la ANT en cumplimiento de sus funciones.
</t>
    </r>
    <r>
      <rPr>
        <b/>
        <sz val="11"/>
        <color theme="1"/>
        <rFont val="Arial Narrow"/>
        <family val="2"/>
      </rPr>
      <t>Conclusión: Hallazgo se da por superado</t>
    </r>
  </si>
  <si>
    <t>No aplica, hallazgo fue dado por superado por el AGN en el marco del tercer segumiento al plan de mejoramiento - etapa de vigilancia mediante el radicado orfeo ANT 20226200915182 del 08/0/2022.</t>
  </si>
  <si>
    <r>
      <t xml:space="preserve">Hallazgo Superado
</t>
    </r>
    <r>
      <rPr>
        <sz val="11"/>
        <color theme="1"/>
        <rFont val="Arial Narrow"/>
        <family val="2"/>
      </rPr>
      <t>Respuesta AGN al Informe No. 3 del PMA ANT etapa de vigilancia.</t>
    </r>
  </si>
  <si>
    <r>
      <rPr>
        <b/>
        <sz val="11"/>
        <color theme="1"/>
        <rFont val="Arial Narrow"/>
        <family val="2"/>
      </rPr>
      <t xml:space="preserve">30/09/2022.  </t>
    </r>
    <r>
      <rPr>
        <sz val="11"/>
        <color theme="1"/>
        <rFont val="Arial Narrow"/>
        <family val="2"/>
      </rPr>
      <t xml:space="preserve">El 29 de enero de 2019 el Instituto Distrital de Gestion de Riesgos y Cambios Climaticos realizó visita tecnica para revisión a las afectaciones estructurales del edificio de la Agencia de Desarrollo Rural y la Agencia Nacional de Tierras del cual se emitio diagnóstico técnico. 
</t>
    </r>
    <r>
      <rPr>
        <b/>
        <sz val="11"/>
        <color theme="1"/>
        <rFont val="Arial Narrow"/>
        <family val="2"/>
      </rPr>
      <t xml:space="preserve">30/06/2022.  </t>
    </r>
    <r>
      <rPr>
        <sz val="11"/>
        <color theme="1"/>
        <rFont val="Arial Narrow"/>
        <family val="2"/>
      </rPr>
      <t>La Subdirección Administrativa y Financiera - Gestión Documental se encuentra verificando los documentos técnicos que tengan relación el Análisis de Vulnerabilidad Sísmica y Estructural solicitado por la OCI.</t>
    </r>
  </si>
  <si>
    <r>
      <rPr>
        <b/>
        <sz val="11"/>
        <color theme="1"/>
        <rFont val="Arial Narrow"/>
        <family val="2"/>
      </rPr>
      <t xml:space="preserve">30/09/2022.  </t>
    </r>
    <r>
      <rPr>
        <sz val="11"/>
        <color theme="1"/>
        <rFont val="Arial Narrow"/>
        <family val="2"/>
      </rPr>
      <t xml:space="preserve">En el mes de octubre se presentará el Informe final de seguimiento de las comunicaciones oficiales .
</t>
    </r>
    <r>
      <rPr>
        <b/>
        <sz val="11"/>
        <color theme="1"/>
        <rFont val="Arial Narrow"/>
        <family val="2"/>
      </rPr>
      <t xml:space="preserve">
30/06/2022. </t>
    </r>
    <r>
      <rPr>
        <sz val="11"/>
        <color theme="1"/>
        <rFont val="Arial Narrow"/>
        <family val="2"/>
      </rPr>
      <t xml:space="preserve"> Durante el mes de mayo y junio se estructuró informe solicitud de expedientes del periodo comprendido entre octubre de 2020 a Abril 2021, con sus respectivos formatos de préstamos diligenciados.
</t>
    </r>
  </si>
  <si>
    <r>
      <rPr>
        <b/>
        <sz val="11"/>
        <color theme="1"/>
        <rFont val="Arial Narrow"/>
        <family val="2"/>
      </rPr>
      <t xml:space="preserve">30/09/2022.  </t>
    </r>
    <r>
      <rPr>
        <sz val="11"/>
        <color theme="1"/>
        <rFont val="Arial Narrow"/>
        <family val="2"/>
      </rPr>
      <t xml:space="preserve">Durante los meses de julio, agosto y septiembre se realizaron 6 visitas de seguimiento a los compromisos establecidos en la primera visita de seguimiento.
Además, se envio comunicación a las UGT con radicado 20226200237883  "Visitas de seguimiento y control a los procesos de gestión documental y aplicación de la Tabla de Retención Documental", las cuales se realizaron por medio del aplicativo teams
</t>
    </r>
    <r>
      <rPr>
        <b/>
        <sz val="11"/>
        <color theme="1"/>
        <rFont val="Arial Narrow"/>
        <family val="2"/>
      </rPr>
      <t xml:space="preserve">30/06/2022. </t>
    </r>
    <r>
      <rPr>
        <sz val="11"/>
        <color theme="1"/>
        <rFont val="Arial Narrow"/>
        <family val="2"/>
      </rPr>
      <t xml:space="preserve"> Se realizaron visitas de seguimiento a 12 dependencias según lo establecido en el cronograma dispuesto en la Circular 12 "DIRECTRICES PARA EL MANEJO DE ARCHIVOS DE GESTIÓN DE LA AGENCIA NACIONAL DE TIERRAS"</t>
    </r>
  </si>
  <si>
    <r>
      <rPr>
        <b/>
        <sz val="11"/>
        <color theme="1"/>
        <rFont val="Arial Narrow"/>
        <family val="2"/>
      </rPr>
      <t xml:space="preserve">30/09/2022.  </t>
    </r>
    <r>
      <rPr>
        <sz val="11"/>
        <color theme="1"/>
        <rFont val="Arial Narrow"/>
        <family val="2"/>
      </rPr>
      <t xml:space="preserve">La Subdirección Administrativa y Financiera - Gestión Documental se encuentra estructurando el Programa de Gestión Documental conforme a las necesidad de la entidad, el cual será llevado a Comité Institucional de Gestión y Desempeño una vez culmine su elaboración.
</t>
    </r>
    <r>
      <rPr>
        <b/>
        <sz val="11"/>
        <color theme="1"/>
        <rFont val="Arial Narrow"/>
        <family val="2"/>
      </rPr>
      <t xml:space="preserve">30/06/2022.  </t>
    </r>
    <r>
      <rPr>
        <sz val="11"/>
        <color theme="1"/>
        <rFont val="Arial Narrow"/>
        <family val="2"/>
      </rPr>
      <t>La Subdirección Administrativa y Financiera - Gestión Documental se encuentra estructurando el Programa de Gestión Documental conforme a las necesidad de la entidad, el cual será llevado a Comité Institucional de Gestión y Desempeño una vez culmine su elaboración.</t>
    </r>
  </si>
  <si>
    <r>
      <rPr>
        <b/>
        <sz val="11"/>
        <color theme="1"/>
        <rFont val="Arial Narrow"/>
        <family val="2"/>
      </rPr>
      <t>30/09/2022</t>
    </r>
    <r>
      <rPr>
        <sz val="11"/>
        <color theme="1"/>
        <rFont val="Arial Narrow"/>
        <family val="2"/>
      </rPr>
      <t xml:space="preserve">.   No se remiten evidencias.
</t>
    </r>
    <r>
      <rPr>
        <b/>
        <sz val="11"/>
        <color theme="1"/>
        <rFont val="Arial Narrow"/>
        <family val="2"/>
      </rPr>
      <t>30/06/2022.</t>
    </r>
    <r>
      <rPr>
        <sz val="11"/>
        <color theme="1"/>
        <rFont val="Arial Narrow"/>
        <family val="2"/>
      </rPr>
      <t xml:space="preserve">  Informe solicitud de expedientes del periodo comprendido entre octubre de 2020 a Abril 2021</t>
    </r>
  </si>
  <si>
    <r>
      <rPr>
        <b/>
        <sz val="11"/>
        <color theme="1"/>
        <rFont val="Arial Narrow"/>
        <family val="2"/>
      </rPr>
      <t xml:space="preserve">30/09/2022.  </t>
    </r>
    <r>
      <rPr>
        <sz val="11"/>
        <color theme="1"/>
        <rFont val="Arial Narrow"/>
        <family val="2"/>
      </rPr>
      <t xml:space="preserve">No se remiten evidencias.
</t>
    </r>
    <r>
      <rPr>
        <b/>
        <sz val="11"/>
        <color theme="1"/>
        <rFont val="Arial Narrow"/>
        <family val="2"/>
      </rPr>
      <t xml:space="preserve">
30/06/2022. </t>
    </r>
    <r>
      <rPr>
        <sz val="11"/>
        <color theme="1"/>
        <rFont val="Arial Narrow"/>
        <family val="2"/>
      </rPr>
      <t xml:space="preserve"> No se remiten evidencias.</t>
    </r>
  </si>
  <si>
    <r>
      <rPr>
        <b/>
        <sz val="11"/>
        <color theme="1"/>
        <rFont val="Arial Narrow"/>
        <family val="2"/>
      </rPr>
      <t xml:space="preserve">30/09/2022.  
30/06/2022. </t>
    </r>
    <r>
      <rPr>
        <sz val="11"/>
        <color theme="1"/>
        <rFont val="Arial Narrow"/>
        <family val="2"/>
      </rPr>
      <t xml:space="preserve"> Visitas de seguimiento primer periodo 2022</t>
    </r>
  </si>
  <si>
    <r>
      <t xml:space="preserve">14/10/2022.  </t>
    </r>
    <r>
      <rPr>
        <sz val="11"/>
        <color theme="1"/>
        <rFont val="Arial Narrow"/>
        <family val="2"/>
      </rPr>
      <t>La Subdirección Administrativa y Financiera - Gestión Documental indicó que, se encuentra estructurando el Programa de Gestión Documental conforme a las necesidad de la entidad, el cual será llevado a Comité Institucional de Gestión y Desempeño una vez culmine su elaboración.
La acción mantiene el estado observado con corte al 30/04/2022 y comunicado mediante memorando 20221020156783 del 31/05/2022, a saber, incumplida.</t>
    </r>
    <r>
      <rPr>
        <b/>
        <sz val="11"/>
        <color theme="1"/>
        <rFont val="Arial Narrow"/>
        <family val="2"/>
      </rPr>
      <t xml:space="preserve">
19/07/2022. </t>
    </r>
    <r>
      <rPr>
        <sz val="11"/>
        <color theme="1"/>
        <rFont val="Arial Narrow"/>
        <family val="2"/>
      </rPr>
      <t xml:space="preserve"> La Subdirección Administrativa y Financiera - Gestión Documental indicó que, se encuentra estructurando el Programa de Gestión Documental conforme a las necesidad de la entidad, el cual será llevado a Comité Institucional de Gestión y Desempeño una vez culmine su elaboración.
La acción mantiene el estado observado con corte al 30/04/2022 y comunicado mediante memorando 20221020156783 del 31/05/2022, a saber, incumplida.</t>
    </r>
  </si>
  <si>
    <r>
      <rPr>
        <b/>
        <sz val="11"/>
        <color theme="1"/>
        <rFont val="Arial Narrow"/>
        <family val="2"/>
      </rPr>
      <t>30/09/2022.</t>
    </r>
    <r>
      <rPr>
        <sz val="11"/>
        <color theme="1"/>
        <rFont val="Arial Narrow"/>
        <family val="2"/>
      </rPr>
      <t xml:space="preserve">Comunicación 20196200611472 del 14/06/2019.
Diagnostico
</t>
    </r>
    <r>
      <rPr>
        <b/>
        <sz val="11"/>
        <color theme="1"/>
        <rFont val="Arial Narrow"/>
        <family val="2"/>
      </rPr>
      <t xml:space="preserve">30/06/2022. </t>
    </r>
    <r>
      <rPr>
        <sz val="11"/>
        <color theme="1"/>
        <rFont val="Arial Narrow"/>
        <family val="2"/>
      </rPr>
      <t xml:space="preserve"> No se remiten evidencias.</t>
    </r>
  </si>
  <si>
    <t>H5  - T1</t>
  </si>
  <si>
    <t>H4 - T4</t>
  </si>
  <si>
    <t>H4 - T3</t>
  </si>
  <si>
    <t>H4- T2</t>
  </si>
  <si>
    <t>H4 - T1</t>
  </si>
  <si>
    <t>H3 - T3</t>
  </si>
  <si>
    <t>AVANCE ACUMULADO</t>
  </si>
  <si>
    <r>
      <rPr>
        <b/>
        <sz val="11"/>
        <rFont val="Arial Narrow"/>
        <family val="2"/>
      </rPr>
      <t xml:space="preserve">22/11/2022.  </t>
    </r>
    <r>
      <rPr>
        <sz val="11"/>
        <rFont val="Arial Narrow"/>
        <family val="2"/>
      </rPr>
      <t>Durante los meses de mayo y junio se han llevado a cabo mesas de trabajo, capacitaciones y sensiblizaciones con la Unidades de Gestión Territorial sobre organización documental (clasificación, ordenación y descripción documental), con el ánimo de lograr un avance en el diligenciamiento de lo inventarios documentales de los archivos de gestión de dichas dependencias.
Se comparte INFORME DE SEGUIMIENTO TRIMESTRAL
(mayo 2022 – octubre 2022) se comparte link donde se evidencian los inventarios documentales.
En el mes de septiembre se envio comunicación a todas las dependencias solicitando remitir  inventario documental de conformidad a la forma ADMBS-F-015-Forma INVENTARIO DOCUMENTAL</t>
    </r>
    <r>
      <rPr>
        <b/>
        <sz val="11"/>
        <rFont val="Arial Narrow"/>
        <family val="2"/>
      </rPr>
      <t xml:space="preserve">
30/09/2022.  </t>
    </r>
    <r>
      <rPr>
        <sz val="11"/>
        <rFont val="Arial Narrow"/>
        <family val="2"/>
      </rPr>
      <t xml:space="preserve">En el mes de septiembre se envío comunicación a todas las dependencias solicitando remitir  inventario documental de conformidad a la forma ADMBS-F-015-Forma INVENTARIO DOCUMENTAL.
</t>
    </r>
    <r>
      <rPr>
        <b/>
        <sz val="11"/>
        <rFont val="Arial Narrow"/>
        <family val="2"/>
      </rPr>
      <t xml:space="preserve">30/06/2022. </t>
    </r>
    <r>
      <rPr>
        <sz val="11"/>
        <rFont val="Arial Narrow"/>
        <family val="2"/>
      </rPr>
      <t xml:space="preserve"> Durante los meses de mayo y junio se han llevado a cabo mesas de trabajo, capacitaciones y sensiblizaciones con la Unidades de Gestión Territorial sobre organización documental (clasificación, ordenación y descripción documental), con el ánimo de lograr un avance en el diligenciamiento de lo inventarios documentales de los archivos de gestión de dichas dependencias.
Por otra parte, se adjunta los informes de seguimiento trimestral solicitados por la OCI de los periodos comprendidos entre 31/10/2020 al 30/04/2021 y 01/05/2021 al 31/10/2021.
</t>
    </r>
  </si>
  <si>
    <r>
      <rPr>
        <b/>
        <sz val="11"/>
        <color rgb="FF000000"/>
        <rFont val="Arial Narrow"/>
        <family val="2"/>
      </rPr>
      <t xml:space="preserve">22/11/2022.  </t>
    </r>
    <r>
      <rPr>
        <sz val="11"/>
        <color rgb="FF000000"/>
        <rFont val="Arial Narrow"/>
        <family val="2"/>
      </rPr>
      <t xml:space="preserve">(mesas de trabajo, capacitaciones y sensiblizaciones con la Unidades de Gestión Territorial)
1.Listados de asistencia UGT
2. Pantallazo capacitacion UGT
 Formatos de préstamo octubre 2020 - abril 2021 y mayo - octubre 2022
Primer Informe de seguimiento trimestral (mayo-octubre)
Link donde se evidencian los inventarios documentales https://agenciadetierras-my.sharepoint.com/:f:/g/personal/yisney_arias_ant_gov_co/EtjNDTnT_L5CnMBvbSdRrFMBPwMUMAr1N3Eke_ZmKNxtiA?e=VyGNF7
Comunicación con rad. 20226200282343 "Solicitud evidencias de los procesos de organización documental para dar cumplimiento al Plan de Mejoramiento Archivístico"
</t>
    </r>
    <r>
      <rPr>
        <b/>
        <sz val="11"/>
        <color rgb="FF000000"/>
        <rFont val="Arial Narrow"/>
        <family val="2"/>
      </rPr>
      <t xml:space="preserve">
30/09/2022.   </t>
    </r>
    <r>
      <rPr>
        <sz val="11"/>
        <color rgb="FF000000"/>
        <rFont val="Arial Narrow"/>
        <family val="2"/>
      </rPr>
      <t xml:space="preserve">Memorando 20226200282343
</t>
    </r>
    <r>
      <rPr>
        <b/>
        <sz val="11"/>
        <color rgb="FF000000"/>
        <rFont val="Arial Narrow"/>
        <family val="2"/>
      </rPr>
      <t xml:space="preserve">
30/06/2022. </t>
    </r>
    <r>
      <rPr>
        <sz val="11"/>
        <color rgb="FF000000"/>
        <rFont val="Arial Narrow"/>
        <family val="2"/>
      </rPr>
      <t xml:space="preserve"> (mesas de trabajo, capacitaciones y sensiblizaciones con la Unidades de Gestión Territorial)
1.Listados de asistencia UGT
2. Pantallzo capacitacion UGT
(informes de seguimiento trimestral solicitados por la OCI de los periodos comprendidos entre 31/10/2020 al 30/04/2021 y 01/05/2021 al 31/10/2021.)
1. Formatos de prestamo octubre 2020 - abril 2021
2. Primer Informe de seguimiento trimestral </t>
    </r>
  </si>
  <si>
    <r>
      <rPr>
        <b/>
        <sz val="11"/>
        <color theme="1"/>
        <rFont val="Arial Narrow"/>
        <family val="2"/>
      </rPr>
      <t xml:space="preserve">22/11/2022.  </t>
    </r>
    <r>
      <rPr>
        <sz val="11"/>
        <color theme="1"/>
        <rFont val="Arial Narrow"/>
        <family val="2"/>
      </rPr>
      <t>La Subdirección de Talento Humano presenta inventario documental, muestar de hojas de control, rotulos de carpeta y cajas</t>
    </r>
    <r>
      <rPr>
        <b/>
        <sz val="11"/>
        <color theme="1"/>
        <rFont val="Arial Narrow"/>
        <family val="2"/>
      </rPr>
      <t xml:space="preserve">
30/09/2022. </t>
    </r>
    <r>
      <rPr>
        <sz val="11"/>
        <color theme="1"/>
        <rFont val="Arial Narrow"/>
        <family val="2"/>
      </rPr>
      <t xml:space="preserve"> En el mes de septiembre se envío comunicación a todas las dependencias con radicado 20226200282343, solicitando evidencias de avances en procesos de organización documental.
Ademas, se envio correo directamente a la dependencia solicitando reporte de avances a los procesos de organización de las historias laborales y aun no se ha tenido respuesta por parte de ellos.
Por otro lado, la Subdirección  de Talento Humano inició los ajustes correspondientes .
Con corte a 30 de septiembre los avances de gestión son los siguientes:
*Número de expedientes intervenidos :117
*Total de carpetas:154
Entre los expedientes intervenidos se encuentran  56 Historias Laborales ACTIVAS y 61  INACTIVAS.
</t>
    </r>
    <r>
      <rPr>
        <b/>
        <sz val="11"/>
        <color theme="1"/>
        <rFont val="Arial Narrow"/>
        <family val="2"/>
      </rPr>
      <t xml:space="preserve">30/06/2022. </t>
    </r>
    <r>
      <rPr>
        <sz val="11"/>
        <color theme="1"/>
        <rFont val="Arial Narrow"/>
        <family val="2"/>
      </rPr>
      <t xml:space="preserve"> La Subdirección de Talento Humano, basado en la visita realiza por parte de la oficina de control interno en el mes de mayo se procedió a priorizar la reorganización de los expedientes de Historias laborales que tiene a cargo la STH, es así, desde el día 3 de junio del ano en curso se iniciaron las actividades propias de ordenación, descripción, digitalización de estos expedientes. Teniendo a la fecha de este reporte el siguiente avance:
• Número de expedientes Totales a la fecha: 436
• Número de expedientes intervenidos: 23
• Total Carpetas: 39
</t>
    </r>
  </si>
  <si>
    <r>
      <rPr>
        <b/>
        <sz val="11"/>
        <color theme="1"/>
        <rFont val="Arial Narrow"/>
        <family val="2"/>
      </rPr>
      <t xml:space="preserve">22/11/2022. </t>
    </r>
    <r>
      <rPr>
        <sz val="11"/>
        <color theme="1"/>
        <rFont val="Arial Narrow"/>
        <family val="2"/>
      </rPr>
      <t xml:space="preserve"> Inventarios documentales
Hojas de control
Videos de los procesos los cuales se encuentran en el link https://agenciadetierras-my.sharepoint.com/personal/yisney_arias_ant_gov_co/_layouts/15/onedrive.aspx?login_hint=yisney%2Earias%40ant%2Egov%2Eco&amp;id=%2Fpersonal%2Fyisney%5Farias%5Fant%5Fgov%5Fco%2FDocuments%2FPMA%2FSeguimiento%20mayo%2Doctubre%202022%2FHallazgo%20No%2E%206%20Organizaci%C3%B3n%20de%20Archivos%20de%20Gesti%C3%B3n%2F610%20TH
</t>
    </r>
    <r>
      <rPr>
        <b/>
        <sz val="11"/>
        <color theme="1"/>
        <rFont val="Arial Narrow"/>
        <family val="2"/>
      </rPr>
      <t xml:space="preserve">
30/09/2022</t>
    </r>
    <r>
      <rPr>
        <sz val="11"/>
        <color theme="1"/>
        <rFont val="Arial Narrow"/>
        <family val="2"/>
      </rPr>
      <t xml:space="preserve">.
</t>
    </r>
    <r>
      <rPr>
        <b/>
        <sz val="11"/>
        <color theme="1"/>
        <rFont val="Arial Narrow"/>
        <family val="2"/>
      </rPr>
      <t>30/06/2022</t>
    </r>
    <r>
      <rPr>
        <sz val="11"/>
        <color theme="1"/>
        <rFont val="Arial Narrow"/>
        <family val="2"/>
      </rPr>
      <t xml:space="preserve">.  Expedientes Físicos - Debe ponerse de presente que los documentos que hacen parte de las historias laborales de los funcionarios de la entidad cuentan con reserva legal de acuerdo con lo dispuesto en el Artículo 24 de la Ley 1755 de 2015. Por lo anterior, dicha información solo puede ser conocida por sus titulares, apoderados o personas con expresa autorización legal. </t>
    </r>
  </si>
  <si>
    <r>
      <rPr>
        <b/>
        <sz val="11"/>
        <rFont val="Arial Narrow"/>
        <family val="2"/>
      </rPr>
      <t>29/11/2022.</t>
    </r>
    <r>
      <rPr>
        <sz val="11"/>
        <rFont val="Arial Narrow"/>
        <family val="2"/>
      </rPr>
      <t xml:space="preserve"> La Subdirección Administrativa y Financiera mediante correo electrónico del 22/11/2022 allegó el cuarto informe de seguimiento trimestral del periodo comprendido de mayo a octubre 2022, el documento en mención referencia </t>
    </r>
    <r>
      <rPr>
        <b/>
        <sz val="11"/>
        <rFont val="Arial Narrow"/>
        <family val="2"/>
      </rPr>
      <t xml:space="preserve">
14/10/2022.  </t>
    </r>
    <r>
      <rPr>
        <sz val="11"/>
        <rFont val="Arial Narrow"/>
        <family val="2"/>
      </rPr>
      <t>Se observó memorando 20226200282343 del 20/09/2022, mediante el cual se solicitó a las dependencias productoras evidencias de los procesos de organización documental.
En concordancia con la planificación de la acción de mejora se espera que, para el próximo seguimiento, se alleguen los informes semestrales firmados pertenecientes a los periodos comprendidos del 01/05/2021 al 31/10/2021 (segundo seguimiento) y del  01/05/2022 al 31/10/2022 (cuarto seguimiento),  en este último se solicita se incorpore el avance correspondiente a la Dirección de Ordenamiento Social de la Propiedad y UGTs Nororiente, Antioquia, Eje Cafetero y Chocó, Occidente, Caribe, oriente y Amazonía.
En atención a los avances de gestión y evidencias aportadas, la acción de mejora se encuentra en términos, para el periodo evaluado se registró un avance físico de la acción del 50%, producto de 2 de los 4 informes semestrales programados, a saber, INFORME DE SEGUIMIENTO TRIMESTRAL (octubre 2020 – abril 2021) y INFORME DE SEGUIMIENTO TRIMESTRAL corte 30/04/2022.  Se solicita que se suministren los FUID de las dependencias que lo han diligenciado al 100%.</t>
    </r>
    <r>
      <rPr>
        <b/>
        <sz val="11"/>
        <rFont val="Arial Narrow"/>
        <family val="2"/>
      </rPr>
      <t xml:space="preserve">
26/09/2022.  </t>
    </r>
    <r>
      <rPr>
        <sz val="11"/>
        <rFont val="Arial Narrow"/>
        <family val="2"/>
      </rPr>
      <t>Se solicita se alleguen los FUID de las dependencias que han diligenciado al 100% el inventario documental  según el informe de seguimiento trimestral del periodo comprendido del  01/05/2022 al 31/10/2022) .  Así mismo, se solicita se alleguen los informes semestrales firmados pertenecientes a los periodos comprendidos del 01/05/2021 al 31/10/2021 (segundo seguimiento) y del  01/05/2022 al 31/10/2022 (cuarto seguimiento),  en este último se solicita se incorpore el avance correspondiente a la Dirección de Ordenamiento Social de la Propiedad y UGTs Nororiente, Antioquia, Eje Cafetero y Chocó, Occidente, Caribe, oriente y Amazonía.</t>
    </r>
    <r>
      <rPr>
        <b/>
        <sz val="11"/>
        <rFont val="Arial Narrow"/>
        <family val="2"/>
      </rPr>
      <t xml:space="preserve">
19/07/2022. </t>
    </r>
    <r>
      <rPr>
        <sz val="11"/>
        <rFont val="Arial Narrow"/>
        <family val="2"/>
      </rPr>
      <t xml:space="preserve"> La Secretaría General - Gestión Documental aportó los siguientes documentos:
</t>
    </r>
    <r>
      <rPr>
        <b/>
        <sz val="11"/>
        <rFont val="Arial Narrow"/>
        <family val="2"/>
      </rPr>
      <t>INFORME DE SEGUIMIENTO TRIMESTRAL (octubre 2020 – abril 2021)</t>
    </r>
    <r>
      <rPr>
        <sz val="11"/>
        <rFont val="Arial Narrow"/>
        <family val="2"/>
      </rPr>
      <t>, el cual hace referencia al primer informe semestral  y donde se expone el estado de algunos aspectos de la Gestión Documental de la Agencia (Archivos de Gestión) en cumplimiento de las Políticas y directrices que al respecto la misma ha adoptado, particularmente lo relacionado al cumplimiento de acciones dentro del Plan de Mejoramiento Archivístico – PMA.  El informe presenta información de 18 de las 30 unidades administrativas y concluye que como resultado a las visitas, se evidencia que el 82% lo que refleja un incremento de 16% en relación con el informe anterior; las dependencias se encuentran en proceso de intervención de sus archivos de gestión atendiendo a los criterios de organización de la normatividad en Colombia y a los lineamientos internos de la Agencia.
En concordancia con la planificación de la acción de mejora se espera que, para el próximo seguimiento, se alleguen los informes semestrales firmados pertenecientes a los periodos comprendidos del 01/05/2021 al 31/10/2021 (segundo seguimiento) y del  01/05/2022 al 31/10/2022 (cuarto seguimiento),  en este último se solicita se incorpore el avance correspondiente a la Dirección de Ordenamiento Social de la Propiedad y UGTs Nororiente, Antioquia, Eje Cafetero y Chocó, Occidente, Caribe, oriente y Amazonía.
En atención a los avances de gestión y evidencias aportadas, la acción de mejora se encuentra en términos, para el periodo evaluado se registró un avance físico de la acción del 50%, producto de 2 de los 4 informes semestrales programados, a saber, INFORME DE SEGUIMIENTO TRIMESTRAL (octubre 2020 – abril 2021) y INFORME DE SEGUIMIENTO TRIMESTRAL corte 30/04/2022.</t>
    </r>
  </si>
  <si>
    <r>
      <rPr>
        <b/>
        <sz val="11"/>
        <color theme="1"/>
        <rFont val="Arial Narrow"/>
        <family val="2"/>
      </rPr>
      <t xml:space="preserve">22/11/2022.  </t>
    </r>
    <r>
      <rPr>
        <sz val="11"/>
        <color theme="1"/>
        <rFont val="Arial Narrow"/>
        <family val="2"/>
      </rPr>
      <t xml:space="preserve">Listado de historias laborales activas e inactivas:  .  La Subdirección de Talento Humano el día 17/11/2022 remite Formato Único de Inventario Documental - FUID, que integra tanto los expedientes activos e inactivos, como también, presenta el avance a la fecha de la intervención documental que se viene realizando a los expedientes de Historias Laborales en la Subdirección de Talento Humano. 
La Subdirección de Talento Humano informa que se tiene un total de 444 historias laborales de las cuales199 son activas y 245 inactivas.  
Una vez analizada, por parte de la Oficina de Control Interno, la totalidad de las 141 historias laborales organizadas remitidas en el Formato Único de Inventario Documental – FUID se identificaron 33 activas y 108 inactivas. 
Con corte al 28/11/2022, una vez realizada la verificación se observó: 
- 141 historias laborales están rotulados y organizados por orden cronológico, e incorporados en cajas debidamente identificadas para su almacenamiento; se encuentran sin material abrasivo, con hoja de control diligenciada e impresa y foliados. 
- 20 historias laborales cumplen con los requisitos mínimos señalados en la Circular No 004 de 2003, del Departamento Administrativo de la Función Pública y Archivo General de la Nación, sobre organización de historias laborales.
- 65 historias laborales no registran la fecha de inicio del expediente en el rotulo de la carpeta.
- 56 historias laborales no contienen antecedentes (disciplinarios, judiciales, fiscales), de las cuales 55 no contienen el documento de aceptación del cargo. No obstante, es preciso señalar que estas historias corresponden a incorporaciones a la planta de personal de funcionarios del antiguo INCODER.
Con respecto a las 65 historias laborales que no registran la fecha de inicio en el rotulo de la respectiva carpeta es preciso observar el numeral 8 del Instructivo ROTULO DE CARPETA: “Fechas Extremas: Ingresar fechas de inicio y de cierre de la carpeta”.
Con respecto a los expedientes que no contienen los antecedentes (disciplinarios, judiciales, fiscales), y/o acta de aceptación de cargo es preciso que la Subdirección de Talento Humano informe sobre las acciones adoptadas para subsanar las respectivas historias laborales y los mecanismos de control implementados para la conformación de expedientes de historias laborales en cumplimiento de la Circular 004 de 2003.  
Igualmente se recomienda atender la solicitud contenida en el radicado 20226200915182 del Archivo General de la Nación de remitir “copia digitalizada de los primeros folios que permita verificar la correcta implementación de la hoja de control y de la foliación del mismo”.
</t>
    </r>
    <r>
      <rPr>
        <b/>
        <sz val="11"/>
        <color theme="1"/>
        <rFont val="Arial Narrow"/>
        <family val="2"/>
      </rPr>
      <t xml:space="preserve">
14/10/2022. </t>
    </r>
    <r>
      <rPr>
        <sz val="11"/>
        <color theme="1"/>
        <rFont val="Arial Narrow"/>
        <family val="2"/>
      </rPr>
      <t xml:space="preserve"> La  Subdirección Administrativa y Financiera - Gestión Documental señaló que, en el mes de septiembre se envío comunicación a todas las dependencias con radicado 20226200282343, solicitando evidencias de avances en procesos de organización documental.
Además, se envío correo directamente a la dependencia solicitando reporte de avances a los procesos de organización de las historias laborales y aun no se ha tenido respuesta por parte de ellos.
Por otro lado, la Subdirección  de Talento Humano inició los ajustes correspondientes .
Con corte a 30 de septiembre los avances de gestión son los siguientes:
*Número de expedientes intervenidos :117
*Total de carpetas:154
Entre los expedientes intervenidos se encuentran  56 Historias Laborales ACTIVAS y 61  INACTIVAS.
Frente a lo enunciado,  se informó la intervención de 117 expedientes pertenecientes a 56 Historias Laborales activas y a 61 inactivas.
En atención a los avances de gestión, la acción de mejora reportó avances  relacionados con la gestión de 117 de las 439 historial laborales existentes a la fecha, sin embargo, dado al periodo fijado para su ejecución esta  se encuentra incumplida.  Frente a la revisión a cargo de la Oficina de Control para llevar a cabo la correspondientes certificación de la organización de las historias laborales, esta se adelantará en el mes de noviembre.
</t>
    </r>
    <r>
      <rPr>
        <b/>
        <sz val="11"/>
        <color theme="1"/>
        <rFont val="Arial Narrow"/>
        <family val="2"/>
      </rPr>
      <t xml:space="preserve">
29/07/2022.  </t>
    </r>
    <r>
      <rPr>
        <sz val="11"/>
        <color theme="1"/>
        <rFont val="Arial Narrow"/>
        <family val="2"/>
      </rPr>
      <t xml:space="preserve">La Subdirección de Talento Humano en fase preliminar indicó que, de acuerdo a las sugerencias de la Oficina de Control Interno evidenciadas en el preliminar del cuarto seguimiento del PMA en lo concerniente al Hallazgo 5. Organización de Historias Laborales, se permite informar que procederá a gestionar una reunión con la Subdirección Administrativa y Financiera/Gestión Documental, para concertar los criterios y definir un lineamiento frente a los siguientes temas:
•	Fechas extremas de los expedientes de Historias Laborales tomando la fecha de posesión y de retiro. 
•	Perforación y uso de ganchos legajadores plásticos en los expedientes de Historias Laborales como método de control en consultas y/o préstamo de estos expedientes dado su alta frecuencia de manipulación. 
Estos criterios se habían consultados anteriormente, sin embargo, en atención a las sugerencias  recibidas por parte de la Oficina de Control Interno, se solicitará  nuevamente una evaluación por parte de los profesionales de la Subdirección Administrativa y Financiera/Gestión Documental encargados de administrar la gestión del archivo de la entidad, con el fin de unificar los conceptos y  seguir llevando a cabo la reorganización de los expedientes de Historia Laboral con las mejores prácticas. 
</t>
    </r>
    <r>
      <rPr>
        <b/>
        <sz val="11"/>
        <color theme="1"/>
        <rFont val="Arial Narrow"/>
        <family val="2"/>
      </rPr>
      <t xml:space="preserve">
</t>
    </r>
    <r>
      <rPr>
        <sz val="11"/>
        <color theme="1"/>
        <rFont val="Arial Narrow"/>
        <family val="2"/>
      </rPr>
      <t xml:space="preserve">En atención a los avances de gestión, la acción de mejora presentó avances  relacionados con la gestión de 64 de las 439 historial laborales existentes a la fecha, sin embargo, dado al periodo fijado para su ejecución esta  se encuentra incumplida.
</t>
    </r>
    <r>
      <rPr>
        <b/>
        <sz val="11"/>
        <color theme="1"/>
        <rFont val="Arial Narrow"/>
        <family val="2"/>
      </rPr>
      <t xml:space="preserve">
28/07/2022.  </t>
    </r>
    <r>
      <rPr>
        <sz val="11"/>
        <color theme="1"/>
        <rFont val="Arial Narrow"/>
        <family val="2"/>
      </rPr>
      <t>En atención a la solicitud de información realizada por la OCI el 27/07/2022, la Subdirección de Talento Humano indicó lo siguiente:
En lo concerniente a la relación de las historias laborales que a la fecha han surtido el proceso de reorganización (clasificación, organización y descripción), se suministra la siguiente información por parte de María Fernanda, la cual, es la persona que está alimentando el FUID con los expedientes gestionados; A la fecha van 64 expedientes intervenidos, los cuales conformaron 96 carpetas y se encuentran incluidas en 17 cajas, a continuación, se relacionan los nombres de los expedientes mencionados: 
ACOSTA BUITRAGO JOSE AUGUSTO 1 
AMAYA TUIRAN HORESTE JOSE 2 
ARANGO JARAMILLO ANGELA MARIA 2 
ARANGO MOLINA MAURICIO 2 
ASTAIZA URBANO JIMER ANTONIO 1 
CALDERON JIMENEZ MYRIAM ANDREA 2 
AYCARDI MORINELLY RODOLFO TOMAS 2  
BEDOYA HENAO MARIA PATRICIA 2  
BERMUDEZ LEON GERMAN CAMILO 2 
CAMACHO APONTE PEDRO ALONSO 2 
CAMPO VIVES MARTIN RAFAEL 1 
CARDOZO OLIVEROS JOSE GUILLERMO 2 
CHARO TOMBE ABSALON 1  
CIPAGAUTA BENINCORE MANUEL GABRIEL ENRIQUE 2  
CUELLAR TOVAR OSCAR EDUARDO 2 
DULCE MORENO HECTOR ORLANDO 2 
DURANGO FUENTES DIGNA PATRICIA 1  
GALVIS REYES ALBERTO 2 
ESTRELLA ALVAREZ TULIO FERNANDO 2 
GARCIA RINCON OLGA LUCIA 1  
GONZALEZ ACOSTA PAULINO 1 
CACERES URIBE PEDRO PABLO 2  
JIMENEZ DIAZ HUGO JAVIER 2 
LACOUTURE HERRERA SOLEY 1 
LUQUE GARZON ROSE MARY 1  
MARTINEZ EVAL MARIO 2 
MENDEZ ZULUAGA MARTHA JEANNETH 2  
MUNOZ NIVIA GLORIA ESPERANZA 2 
PARRAGA APONTE JESUS HORACIO 2  
POTOSI JIMENEZ CESAR SIGIFREDO 1 
QUINTERO DIAZ LUIS MANUEL 2 
QUIROGA LOPEZ WILSON 2 
REVELO LOPEZ JUAN CARLOS 2 
CADENA FONSECA DORIAN CLEMENCIA 2  
SANCHEZ CASTANEDA CAROLA FERNANDA 2 
SANTRICH HERRERA OTON NELSON  1 
SIERRA CHAVARRO JAKELINE 1  
SUAREZ BEDOLLA LULIO MANUEL 1  
TABARES ARBOLEDA ELKIN EMILIO 2 
TORRADO QUIÑONEZ RAMON DARIO 2 
VEGA ZULUAGA DORIS LILIANA 1 
VILLADA HERNANDEZ MARCELA 1 
MATIZ ACOSTA ALBERTO JOSE 1  
SAMPER STROUSS MIGUEL 2 
GOMEZ SANCHEZ ELIZABETH 1 
VALENCIA ALVAREZ JUAN GUILLERMO 1 
FLOREZ HENAO JAVIER ANDRES 2 
ORTIZ CAICEDO GLORIA ELVIRA 1 
GOMEZ MOLINA GIOVANY 1  
HINCAPIE CARDONA NATALIA ANDREA 1 
CORTES GUERRA JULIANA 1 
OCHOA MARTINEZ FANNY MARIA 1 
BENITEZ PEÑA HERNANDO JOSE 1  
PRETELT LOPEZ MANUEL HERIBERTO 1 
ROSERO BALCAZAR PABLO SANTIAGO 2 
BUSTOS AGUIRRE ETNA CECILIA 1  
DIAZ CRISTANCHO DAVID 1 
GARCIA CELIS FRANCISCO ALBERTO  2 
SANTOFIMIO MENDEZ JESUS GERARDO 1 
BUENDIA RAMIREZ HAROLD MAURICIO 1  
MARTINEZ SANCHEZ LEONEL 1 
ERAZO JURADO NOHORA CENAIDA 1  
ANGEL ARBOLEDA ELIANA PATRICIA 1 
LOPEZ RUALES RICARDO GUILLERMO 2 
 Frente al total de Historias Laborales con que cuenta la Subdirección de Talento Humano con corte a la fecha, se adjunta archivo con el inventario donde se indica el estado de cada expediente (Activo o Inactivo). Adicionalmente a este número, se encuentran pendientes del proceso archivístico inicial; 17 expedientes nuevos de las vinculaciones que se han surtido en esta vigencia. Todo para un total de 439 expedientes de Historias Laborales. 
En relación  con lo comunicado, la acción de mejora presentó un avance físico del 14,5% proveniente de la gestión de 64 de las 439 historias laborales, su verificación de cara a la certificación a realizar por la Oficina de Control Interno se adelantará en el marco del próximo seguimiento trimestral a plan de mejoramiento institucional.
La Oficina de Control Interno sugiere se eleve consulta al Archivo General de la Nación en cuanto a la perforación de folios y fecha de inicio en el rótulo.
En atención a los avances de gestión, la acción de mejora presentó avances  relacionados con la gestión de 64 de las 439 historial laborales existentes a la fecha, sin embargo, dado al periodo fijado para su ejecución esta  se encuentra incumplida.</t>
    </r>
    <r>
      <rPr>
        <b/>
        <sz val="11"/>
        <color theme="1"/>
        <rFont val="Arial Narrow"/>
        <family val="2"/>
      </rPr>
      <t xml:space="preserve">
19/07/2022. </t>
    </r>
    <r>
      <rPr>
        <sz val="11"/>
        <color theme="1"/>
        <rFont val="Arial Narrow"/>
        <family val="2"/>
      </rPr>
      <t xml:space="preserve"> La verificación del estado de las historias laborales se realizará el 25 y 26 de julio en sitio en la Subdirección de Talento Humano, por tanto, se solicita sean dispuestas las historias labores que hayan sido organizadas de la muestra analizada  por la OCI con corte al 30/04/2022.</t>
    </r>
  </si>
  <si>
    <r>
      <t>29/11/2022</t>
    </r>
    <r>
      <rPr>
        <sz val="11"/>
        <color theme="1"/>
        <rFont val="Arial Narrow"/>
        <family val="2"/>
      </rPr>
      <t xml:space="preserve"> Frente a lo enunciado, se observó comunicación oficial radicado ANT 20196200611472 del 14/06/2019 a través del cual remitió el Diagnóstico Técnico DI-13190 el cual concluye que, (...) "La edificación no se encuentra comprometida en la actualidad ante cargas normales de servicio, por los daños evidenciados.  Sin embargo, es posible que ante la presencia de cargas dinámicas, como por ejemplo un sismo, se presenten afectaciones de consideración, situación que con base en la inspección visual no se puede precisar". (...)
En atención a la planificación de la acción, nuevamente se solicita se allegue el concepto técnico elaborado por la ANT para la adecuación de espacio destinados al almacenamiento de archivo en las dependencias; con lo que se facilitará el cumplimiento de lo indicado en el Acuerdo 042 del 2002.
La acción mantiene el estado observado con corte al 30/04/2022 y comunicado mediante memorando 20221020156783 del 31/05/2022, a saber, incumplida.
14/10/2022.  La  Subdirección Administrativa y Financiera - Gestión Documental informó que, el 29 de enero de 2019 el Instituto Distrital de Gestión de Riesgos y Cambios Climáticos realizó visita técnica para revisión a las afectaciones estructurales del edificio de la Agencia de Desarrollo Rural y la Agencia Nacional de Tierras del cual se emitió diagnóstico técnico. 
Frente a lo enunciado, se observó comunicación oficial radicado ANT 20196200611472 del 14/06/2019 a través del cual remitió el Diagnóstico Técnico DI-13190 el cual concluye que, (...)</t>
    </r>
    <r>
      <rPr>
        <i/>
        <sz val="11"/>
        <color theme="1"/>
        <rFont val="Arial Narrow"/>
        <family val="2"/>
      </rPr>
      <t xml:space="preserve"> "La edificación no se encuentra comprometida en la actualidad ante cargas normales de servicio, por los daños evidenciados.  Sin embargo, es posible que ante la presencia de cargas dinámicas, como por ejemplo un sismo, se presenten afectaciones de consideración, situación que con base en la inspección visual no se puede precisar". (...)</t>
    </r>
    <r>
      <rPr>
        <sz val="11"/>
        <color theme="1"/>
        <rFont val="Arial Narrow"/>
        <family val="2"/>
      </rPr>
      <t xml:space="preserve">
En atención a la planificación de la acción, se solicita se allegue el concepto técnico elaborado por la ANT para la adecuación de espacio destinados al almacenamiento de archivo en las dependencias; con lo que se facilitará el cumplimiento de lo indicado en el Acuerdo 042 del 2002.
La acción mantiene el estado observado con corte al 30/04/2022 y comunicado mediante memorando 20221020156783 del 31/05/2022, a saber, incumplida.
19/07/2022.  La Subdirección Administrativa y Financiera - Gestión Documental informó que se encuentra verificando los documentos técnicos que tengan relación el Análisis de Vulnerabilidad Sísmica y Estructural solicitado por la OCI.
La acción mantiene el estado observado con corte al 30/04/2022 y comunicado mediante memorando 20221020156783 del 31/05/2022, a saber, incumplida.</t>
    </r>
  </si>
  <si>
    <r>
      <t xml:space="preserve">29/11/2022. </t>
    </r>
    <r>
      <rPr>
        <sz val="11"/>
        <color theme="1"/>
        <rFont val="Arial Narrow"/>
        <family val="2"/>
      </rPr>
      <t xml:space="preserve"> La Subdirección Administrativa y Financiera - Gestión Documental manifiesta que, en el mes de octubre se presentará el Informe final de seguimiento de las comunicaciones oficiales.
Se solicita allegar el informe correspondiente, así como los generados del periodo comprendido de abril a agosto del 2021.
La acción se mantiene incumplida hasta tanto se remita la información requerida.</t>
    </r>
    <r>
      <rPr>
        <b/>
        <sz val="11"/>
        <color theme="1"/>
        <rFont val="Arial Narrow"/>
        <family val="2"/>
      </rPr>
      <t xml:space="preserve">
14/10/2022. </t>
    </r>
    <r>
      <rPr>
        <sz val="11"/>
        <color theme="1"/>
        <rFont val="Arial Narrow"/>
        <family val="2"/>
      </rPr>
      <t xml:space="preserve"> La Subdirección Administrativa y Financiera - Gestión Documental indicó que, en el mes de octubre se presentará el Informe final de seguimiento de las comunicaciones oficiales .
Se solicita se alleguen los informes generados del periodo comprendido de abril a agosto del 2021.
La acción presentó avance físico de la acción producto de 2 informes, sin embargo, su estado se mantiene incumplida hasta tanto no se remita lo correspondiente al periodo  abril a agosto del 2021.</t>
    </r>
    <r>
      <rPr>
        <b/>
        <sz val="11"/>
        <color theme="1"/>
        <rFont val="Arial Narrow"/>
        <family val="2"/>
      </rPr>
      <t xml:space="preserve">
19/07/2022.  </t>
    </r>
    <r>
      <rPr>
        <sz val="11"/>
        <color theme="1"/>
        <rFont val="Arial Narrow"/>
        <family val="2"/>
      </rPr>
      <t>Se observó informe el cual contiene las estadísticas de préstamos de expedientes documentales correspondientes a los meses de febrero, marzo, septiembre, octubre y noviembre del 2021.  
Con corte al presente seguimiento se han allegado 2  informes de préstamo de expedientes firmados correspondientes a los seguimientos periodos:
1.  Febrero, marzo, septiembre, octubre y noviembre del 2021
2. Noviembre 2020 y febrero y marzo del 2021.
Se solicita se alleguen los informes generados del periodo comprendido de abril a agosto del 2021.
La acción presentó avance físico de la acción producto de 2 informes, sin embargo, su estado se mantiene incumplida hasta tanto no se remita lo correspondiente al periodo  abril a agosto del 2021.</t>
    </r>
  </si>
  <si>
    <r>
      <rPr>
        <b/>
        <sz val="11"/>
        <color theme="1"/>
        <rFont val="Arial Narrow"/>
        <family val="2"/>
      </rPr>
      <t>29/11/2022</t>
    </r>
    <r>
      <rPr>
        <sz val="11"/>
        <color theme="1"/>
        <rFont val="Arial Narrow"/>
        <family val="2"/>
      </rPr>
      <t xml:space="preserve">.  La Subdirección Administrativa y Financiera - Gestión Documental indicó que, se encuentra estructurando el Programa de Gestión Documental conforme a las necesidades de la entidad, el cual será llevado a Comité Institucional de Gestión y Desempeño una vez culmine su elaboración.
Por lo anterior la acción se mantiene como incumplida. 
</t>
    </r>
    <r>
      <rPr>
        <b/>
        <sz val="11"/>
        <color theme="1"/>
        <rFont val="Arial Narrow"/>
        <family val="2"/>
      </rPr>
      <t xml:space="preserve">14/10/2022.  </t>
    </r>
    <r>
      <rPr>
        <sz val="11"/>
        <color theme="1"/>
        <rFont val="Arial Narrow"/>
        <family val="2"/>
      </rPr>
      <t xml:space="preserve">La Subdirección Administrativa y Financiera - Gestión Documental informó que, durante los meses de julio, agosto y septiembre se realizaron 6 visitas de seguimiento a los compromisos establecidos en la primera visita de seguimiento.
Además, se envío comunicación a las UGT con radicado 20226200237883  "Visitas de seguimiento y control a los procesos de gestión documental y aplicación de la Tabla de Retención Documental", las cuales se realizaron por medio del aplicativo Teams.
Frente a lo enunciado se observó lo siguiente:
</t>
    </r>
    <r>
      <rPr>
        <b/>
        <sz val="11"/>
        <color theme="1"/>
        <rFont val="Arial Narrow"/>
        <family val="2"/>
      </rPr>
      <t>ACTAS DE SEGUIMIENTO A LOS COMPROMISOS:</t>
    </r>
    <r>
      <rPr>
        <sz val="11"/>
        <color theme="1"/>
        <rFont val="Arial Narrow"/>
        <family val="2"/>
      </rPr>
      <t xml:space="preserve">
Acta No. 13 del 27/07/2022, mediante la cual se realizó seguimiento y control a la Dirección General a la visita del 20/05/2022.
Acta No. 14 del 03/08/2022, mediante la cual se realizó seguimiento y control a la Oficina Jurídica a la visita del 20/05/2022, quedando como compromiso por parte de la Oficina Jurídica la foliación y levantamiento de inventario de los expedientes correspondientes a la vigencia 2017. 
Acta No. 16 del 12/08/2022, mediante la cual se realizó seguimiento y control a la Oficina de planeación a la visita del 01/06/2022,  quedando el compromiso por parte de la Oficina de Planeación a realizar proceso de foliación y hoja de control a los 6 expedientes faltantes, para la próxima visita que se llevara a cabo en el mes de noviembre.
Acta No. 26 del 07/09/2022, mediante la cual se realizó seguimiento y control a la Oficina del Inspector de Tierras a la visita del 2005/2022,  quedando la siguiente observación "</t>
    </r>
    <r>
      <rPr>
        <i/>
        <sz val="11"/>
        <color theme="1"/>
        <rFont val="Arial Narrow"/>
        <family val="2"/>
      </rPr>
      <t>La dependencia no se compromete a nada teniendo en cuenta que no cuentan con personal para realizar los procesos de organización documental</t>
    </r>
    <r>
      <rPr>
        <sz val="11"/>
        <color theme="1"/>
        <rFont val="Arial Narrow"/>
        <family val="2"/>
      </rPr>
      <t xml:space="preserve">".  Sin listado de asistencias.
Frente a las dependencias que expresaron no poder adelantar los procesos de organización documental, se sugiere a la Subdirección Administrativa y Financiera - Gestión Documental a ver uso del Comité de Desarrollo Administrativo a fin de poner en conocimiento dichas situaciones, para que la Alta Dirección tome las decisiones correspondientes.
</t>
    </r>
    <r>
      <rPr>
        <b/>
        <sz val="11"/>
        <color theme="1"/>
        <rFont val="Arial Narrow"/>
        <family val="2"/>
      </rPr>
      <t>ACTAS DE SEGUIMIENTO Y CONTROL PARA IDENTIFICAR LOS AVANCES DE ORGANIZACIÓN DOCUMENTAL:</t>
    </r>
    <r>
      <rPr>
        <sz val="11"/>
        <color theme="1"/>
        <rFont val="Arial Narrow"/>
        <family val="2"/>
      </rPr>
      <t xml:space="preserve">
Acta No. 18 del 22/08/2022,  visita de seguimiento a la UGT Centro.
Acta No. 19 del 22/08/2022, visita de seguimiento a la UGT Nororiente.
Acta No. 21 del 24/08/2022, visita de seguimiento a la UGT Suroccidente.
Acta No. 22 del 24/08/2022, visita de seguimiento a la UGT Occidente.
Acta No. 23del 26/08/2022, visita de seguimiento a la UGT Oriente.
Acta No. 24 del 26/08/2022, visita de seguimiento a la UGT Amazonia.
Acta No. 26 del 30/08/2022, visita de seguimiento a la UGT Caribe.
Acta No. 25 del 29/08/2022, visita de seguimiento a la UGT Noroccidente.  Sin listado de asistencia.
Acta No. 20 del 29408/2022, visita de seguimiento a la UGT Suroccidente.  Sin listado de asistencia.
Por otra parte, se allegaron los formatos de visitas de seguimiento de la UGT Caribe, Nororiente, Occidente, Oriente, Suroccidente, Amazonia, Antioquia - Eje Cafetero y Choco, Centro, Noroccidente.
A fin de dar avance físico a la acción, es necesario se realice mesa de trabajo a fin de aclarar los requerimientos de evidencias realizados por la Oficina de Control, dado que estos siguen sin ser subsanados.
</t>
    </r>
    <r>
      <rPr>
        <b/>
        <sz val="11"/>
        <color theme="1"/>
        <rFont val="Arial Narrow"/>
        <family val="2"/>
      </rPr>
      <t xml:space="preserve">
19/07/2022. </t>
    </r>
    <r>
      <rPr>
        <sz val="11"/>
        <color theme="1"/>
        <rFont val="Arial Narrow"/>
        <family val="2"/>
      </rPr>
      <t>Se allegaron soportes de seguimiento a la organización de los archivos de gestión,  el documento tipo diagnostico establece información tal y como, total de metros lineales de archivos de gestión y a qué vigencias pertenecen, cantidad de documentación para ser transferida al archivo central, disponibilidad de documentación clasificada, documentación organizada de acuerdo a las TRD, volumen de documentación organizada, total de expedientes con hoja de control, total expedientes inventariados, disponibilidad de instrumentos de consulta, conformación de expedientes electrónicos, sistemas de información utilizados para la conformación de expedientes electrónicos, tipologías que se producen electrónicamente, documento relacionados con Derechos Humanos y observaciones generales.
De acuerdo al cronograma suministrado y registros de visitas de seguimiento, se realizaron 12 de las 16 visitas planificadas, estando a la espera las visitas de la DIRECCIÓN GENERAL - PRENSA, DIRECCIÓN GENERAL - TOPOGRAFIA, SUBDIRECCIÓN DE ACCESO A TIERRAS EN ZONAS FOCALIZADAS  y OFICINA DE PLANEACIÓN .
A fin de dar avance físico a la acción es preciso en el próximo seguimiento se alleguen las actas firmadas y/o listados de asistencia de la Actas No 3 a la 18, así como, de la No. 20, 21, 24, 26, 27 y de la No. 52 a la 68, así como, los soportes de las visitas pendiente de realizar del mes de mayo 2022.  Por otra parte, se solicita se remita el seguimiento a los compromisos establecidos en la totalidad de Actas emitidas.
Finalmente y  en cumplimiento de las observaciones emitidas por el AGN mediante radicado ANT 20216201595212 del 23/12/2021, es preciso se remita lo siguiente:
1.  Evidencias del estado actual en los archivos de gestión visitados y las acciones de mejora para las necesidades identificadas.
2.  Muestra representativa con la hoja de control diligenciada y con los primeros 30 a 40 folios del expediente.</t>
    </r>
  </si>
  <si>
    <t>Hallazgo 1. Inventario Documental</t>
  </si>
  <si>
    <t>Hallazgo 3. Gestión de Documentos
Electrónicos</t>
  </si>
  <si>
    <t>Hallazgo 4. Organización de los
Archivos de Gestión</t>
  </si>
  <si>
    <t>Hallazgo 5. Organización de
Historias Laborales</t>
  </si>
  <si>
    <t>Tarea 1</t>
  </si>
  <si>
    <t>ACCIÓN</t>
  </si>
  <si>
    <t>AVANCE</t>
  </si>
  <si>
    <t>ESTADO</t>
  </si>
  <si>
    <t>Incumplida</t>
  </si>
  <si>
    <t>Hallazgo 2. Capacitación del Personal de Archivo</t>
  </si>
  <si>
    <t>cumplida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</si>
</sst>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Red]0"/>
    <numFmt numFmtId="165" formatCode="0.0%"/>
  </numFmts>
  <fonts count="37" x14ac:knownFonts="1">
    <font>
      <sz val="11"/>
      <color theme="1"/>
      <name val="Calibri"/>
      <family val="2"/>
      <scheme val="minor"/>
    </font>
    <font>
      <b/>
      <sz val="11"/>
      <color theme="1"/>
      <name val="Arial Narrow"/>
      <family val="2"/>
    </font>
    <font>
      <b/>
      <sz val="11"/>
      <name val="Arial Narrow"/>
      <family val="2"/>
    </font>
    <font>
      <sz val="11"/>
      <color theme="1"/>
      <name val="Arial Narrow"/>
      <family val="2"/>
    </font>
    <font>
      <sz val="11"/>
      <color indexed="8"/>
      <name val="Arial Narrow"/>
      <family val="2"/>
    </font>
    <font>
      <b/>
      <sz val="11"/>
      <color indexed="8"/>
      <name val="Arial Narrow"/>
      <family val="2"/>
    </font>
    <font>
      <sz val="11"/>
      <name val="Arial Narrow"/>
      <family val="2"/>
    </font>
    <font>
      <sz val="11"/>
      <color rgb="FF000000"/>
      <name val="Arial Narrow"/>
      <family val="2"/>
    </font>
    <font>
      <sz val="11"/>
      <color indexed="8"/>
      <name val="Calibri"/>
      <family val="2"/>
      <scheme val="minor"/>
    </font>
    <font>
      <b/>
      <sz val="9"/>
      <color indexed="81"/>
      <name val="Tahoma"/>
      <family val="2"/>
    </font>
    <font>
      <sz val="9"/>
      <color indexed="81"/>
      <name val="Tahoma"/>
      <family val="2"/>
    </font>
    <font>
      <i/>
      <sz val="11"/>
      <color theme="1"/>
      <name val="Arial Narrow"/>
      <family val="2"/>
    </font>
    <font>
      <sz val="11"/>
      <color theme="1"/>
      <name val="Calibri"/>
      <family val="2"/>
      <scheme val="minor"/>
    </font>
    <font>
      <b/>
      <sz val="11"/>
      <color rgb="FF000000"/>
      <name val="Arial Narrow"/>
      <family val="2"/>
    </font>
    <font>
      <i/>
      <sz val="11"/>
      <name val="Arial Narrow"/>
      <family val="2"/>
    </font>
    <font>
      <sz val="11"/>
      <color rgb="FF0070C0"/>
      <name val="Arial Narrow"/>
      <family val="2"/>
    </font>
    <font>
      <sz val="11"/>
      <color rgb="FFFF0000"/>
      <name val="Arial Narrow"/>
      <family val="2"/>
    </font>
    <font>
      <sz val="11"/>
      <color theme="1"/>
      <name val="Arial"/>
      <family val="2"/>
    </font>
    <font>
      <b/>
      <sz val="11"/>
      <color theme="1"/>
      <name val="Arial"/>
      <family val="2"/>
    </font>
    <font>
      <u/>
      <sz val="11"/>
      <color theme="10"/>
      <name val="Calibri"/>
      <family val="2"/>
      <scheme val="minor"/>
    </font>
    <font>
      <b/>
      <sz val="11"/>
      <color indexed="30"/>
      <name val="Arial Narrow"/>
      <family val="2"/>
    </font>
    <font>
      <b/>
      <sz val="9"/>
      <name val="Arial Narrow"/>
      <family val="2"/>
    </font>
    <font>
      <b/>
      <sz val="9"/>
      <color theme="1"/>
      <name val="Arial Narrow"/>
      <family val="2"/>
    </font>
    <font>
      <b/>
      <sz val="15"/>
      <name val="Arial Narrow"/>
      <family val="2"/>
    </font>
    <font>
      <b/>
      <sz val="15"/>
      <color indexed="8"/>
      <name val="Arial Narrow"/>
      <family val="2"/>
    </font>
    <font>
      <sz val="15"/>
      <color theme="1"/>
      <name val="Arial Narrow"/>
      <family val="2"/>
    </font>
    <font>
      <sz val="11"/>
      <color rgb="FF000000"/>
      <name val="Calibri"/>
      <family val="2"/>
      <scheme val="minor"/>
    </font>
    <font>
      <b/>
      <i/>
      <sz val="11"/>
      <color theme="1"/>
      <name val="Arial Narrow"/>
      <family val="2"/>
    </font>
    <font>
      <sz val="13"/>
      <color rgb="FFFFFFFF"/>
      <name val="Segoe UI"/>
      <family val="2"/>
    </font>
    <font>
      <b/>
      <sz val="10"/>
      <color theme="0"/>
      <name val="Arial Narrow"/>
      <family val="2"/>
    </font>
    <font>
      <sz val="10"/>
      <color theme="0"/>
      <name val="Arial Narrow"/>
      <family val="2"/>
    </font>
    <font>
      <sz val="10"/>
      <color theme="1"/>
      <name val="Arial Narrow"/>
      <family val="2"/>
    </font>
    <font>
      <sz val="10"/>
      <name val="Arial Narrow"/>
      <family val="2"/>
    </font>
    <font>
      <sz val="10"/>
      <color indexed="8"/>
      <name val="Arial Narrow"/>
      <family val="2"/>
    </font>
    <font>
      <b/>
      <sz val="10"/>
      <color theme="1"/>
      <name val="Arial Narrow"/>
      <family val="2"/>
    </font>
    <font>
      <b/>
      <sz val="14"/>
      <color indexed="8"/>
      <name val="Arial Narrow"/>
      <family val="2"/>
    </font>
    <font>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FFFFCC"/>
        <bgColor indexed="64"/>
      </patternFill>
    </fill>
    <fill>
      <patternFill patternType="solid">
        <fgColor rgb="FFCCFFFF"/>
        <bgColor indexed="64"/>
      </patternFill>
    </fill>
    <fill>
      <patternFill patternType="solid">
        <fgColor rgb="FFEAEAEA"/>
        <bgColor indexed="64"/>
      </patternFill>
    </fill>
    <fill>
      <patternFill patternType="solid">
        <fgColor rgb="FFFFE5FF"/>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bgColor indexed="64"/>
      </patternFill>
    </fill>
    <fill>
      <patternFill patternType="solid">
        <fgColor rgb="FFFF0000"/>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8">
    <xf numFmtId="0" fontId="0" fillId="0" borderId="0"/>
    <xf numFmtId="0" fontId="8" fillId="0" borderId="0"/>
    <xf numFmtId="9" fontId="12" fillId="0" borderId="0" applyFont="0" applyFill="0" applyBorder="0" applyAlignment="0" applyProtection="0"/>
    <xf numFmtId="44" fontId="12" fillId="0" borderId="0" applyFont="0" applyFill="0" applyBorder="0" applyAlignment="0" applyProtection="0"/>
    <xf numFmtId="0" fontId="19"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cellStyleXfs>
  <cellXfs count="387">
    <xf numFmtId="0" fontId="0" fillId="0" borderId="0" xfId="0"/>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0" fontId="3" fillId="2" borderId="1" xfId="0" applyFont="1" applyFill="1" applyBorder="1" applyAlignment="1">
      <alignment horizontal="justify" vertical="top" wrapText="1"/>
    </xf>
    <xf numFmtId="0" fontId="7" fillId="0" borderId="1" xfId="0" applyFont="1" applyBorder="1" applyAlignment="1">
      <alignment horizontal="justify" vertical="top" wrapText="1"/>
    </xf>
    <xf numFmtId="0" fontId="3" fillId="0" borderId="0" xfId="0" applyFont="1" applyAlignment="1">
      <alignment vertical="top"/>
    </xf>
    <xf numFmtId="0" fontId="3" fillId="0" borderId="1" xfId="0" applyFont="1" applyBorder="1" applyAlignment="1">
      <alignment horizontal="justify" vertical="top"/>
    </xf>
    <xf numFmtId="0" fontId="6" fillId="0" borderId="1" xfId="0" applyFont="1" applyBorder="1" applyAlignment="1">
      <alignment horizontal="justify" vertical="top" wrapText="1"/>
    </xf>
    <xf numFmtId="0" fontId="6" fillId="0" borderId="1" xfId="0" applyFont="1" applyBorder="1" applyAlignment="1">
      <alignment horizontal="center" vertical="top" wrapText="1"/>
    </xf>
    <xf numFmtId="0" fontId="3" fillId="0" borderId="1" xfId="0" applyFont="1" applyBorder="1" applyAlignment="1">
      <alignment vertical="top"/>
    </xf>
    <xf numFmtId="0" fontId="3" fillId="0" borderId="1" xfId="0" applyFont="1" applyBorder="1" applyAlignment="1">
      <alignment vertical="top" wrapText="1"/>
    </xf>
    <xf numFmtId="14" fontId="3" fillId="0" borderId="1" xfId="0" applyNumberFormat="1" applyFont="1" applyBorder="1" applyAlignment="1">
      <alignment horizontal="center" vertical="top"/>
    </xf>
    <xf numFmtId="14" fontId="3" fillId="0" borderId="1" xfId="0" applyNumberFormat="1" applyFont="1" applyBorder="1" applyAlignment="1">
      <alignment horizontal="center" vertical="top" wrapText="1"/>
    </xf>
    <xf numFmtId="0" fontId="3" fillId="0" borderId="5" xfId="0" applyFont="1" applyBorder="1" applyAlignment="1">
      <alignment horizontal="justify" vertical="top" wrapText="1"/>
    </xf>
    <xf numFmtId="0" fontId="3" fillId="0" borderId="4" xfId="0" applyFont="1" applyBorder="1" applyAlignment="1">
      <alignment horizontal="justify" vertical="top" wrapText="1"/>
    </xf>
    <xf numFmtId="0" fontId="3" fillId="0" borderId="4" xfId="0" applyFont="1" applyBorder="1" applyAlignment="1">
      <alignment horizontal="center" vertical="top" wrapText="1"/>
    </xf>
    <xf numFmtId="0" fontId="3" fillId="0" borderId="2" xfId="0" applyFont="1" applyBorder="1" applyAlignment="1">
      <alignment horizontal="justify" vertical="top" wrapText="1"/>
    </xf>
    <xf numFmtId="14" fontId="6"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4" fontId="3" fillId="0" borderId="4" xfId="0" applyNumberFormat="1" applyFont="1" applyBorder="1" applyAlignment="1">
      <alignment horizontal="center" vertical="top"/>
    </xf>
    <xf numFmtId="14" fontId="3" fillId="0" borderId="1" xfId="0" applyNumberFormat="1" applyFont="1" applyBorder="1" applyAlignment="1">
      <alignment horizontal="justify" vertical="top" wrapText="1"/>
    </xf>
    <xf numFmtId="14" fontId="1" fillId="0" borderId="1" xfId="0" applyNumberFormat="1" applyFont="1" applyBorder="1" applyAlignment="1">
      <alignment horizontal="justify" vertical="top" wrapText="1"/>
    </xf>
    <xf numFmtId="0" fontId="3" fillId="0" borderId="2" xfId="0" applyFont="1" applyBorder="1" applyAlignment="1">
      <alignment vertical="top" wrapText="1"/>
    </xf>
    <xf numFmtId="0" fontId="3" fillId="2" borderId="1" xfId="0" applyFont="1" applyFill="1" applyBorder="1" applyAlignment="1">
      <alignment vertical="top" wrapText="1"/>
    </xf>
    <xf numFmtId="1" fontId="3" fillId="0" borderId="1" xfId="0" applyNumberFormat="1" applyFont="1" applyBorder="1" applyAlignment="1">
      <alignment horizontal="center" vertical="top" wrapText="1"/>
    </xf>
    <xf numFmtId="0" fontId="6" fillId="2" borderId="1" xfId="0" applyFont="1" applyFill="1" applyBorder="1" applyAlignment="1">
      <alignment horizontal="justify" vertical="top" wrapText="1"/>
    </xf>
    <xf numFmtId="0" fontId="6" fillId="2" borderId="1" xfId="0" applyFont="1" applyFill="1" applyBorder="1" applyAlignment="1" applyProtection="1">
      <alignment horizontal="justify" vertical="top" wrapText="1"/>
      <protection locked="0"/>
    </xf>
    <xf numFmtId="0" fontId="7" fillId="0" borderId="1" xfId="0" applyFont="1" applyBorder="1" applyAlignment="1">
      <alignment vertical="top" wrapText="1"/>
    </xf>
    <xf numFmtId="0" fontId="3" fillId="0" borderId="0" xfId="0" applyFont="1" applyAlignment="1">
      <alignment vertical="center"/>
    </xf>
    <xf numFmtId="0" fontId="1" fillId="0" borderId="0" xfId="0" applyFont="1" applyAlignment="1">
      <alignment vertical="center"/>
    </xf>
    <xf numFmtId="14" fontId="6" fillId="2" borderId="1" xfId="0" applyNumberFormat="1" applyFont="1" applyFill="1" applyBorder="1" applyAlignment="1">
      <alignment horizontal="center" vertical="top" wrapText="1"/>
    </xf>
    <xf numFmtId="0" fontId="6" fillId="0" borderId="2" xfId="0" applyFont="1" applyBorder="1" applyAlignment="1">
      <alignment vertical="top" wrapText="1"/>
    </xf>
    <xf numFmtId="14" fontId="6" fillId="2" borderId="2" xfId="0" applyNumberFormat="1" applyFont="1" applyFill="1" applyBorder="1" applyAlignment="1">
      <alignment horizontal="center" vertical="top" wrapText="1"/>
    </xf>
    <xf numFmtId="14" fontId="6" fillId="2" borderId="5" xfId="0" applyNumberFormat="1" applyFont="1" applyFill="1" applyBorder="1" applyAlignment="1">
      <alignment horizontal="center" vertical="top" wrapText="1"/>
    </xf>
    <xf numFmtId="0" fontId="6" fillId="0" borderId="5" xfId="0" applyFont="1" applyBorder="1" applyAlignment="1">
      <alignment vertical="top" wrapText="1"/>
    </xf>
    <xf numFmtId="0" fontId="2" fillId="3" borderId="1" xfId="0" applyFont="1" applyFill="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3" fillId="0" borderId="7"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9" fontId="3" fillId="0" borderId="14" xfId="0" applyNumberFormat="1" applyFont="1" applyBorder="1" applyAlignment="1">
      <alignment vertical="center"/>
    </xf>
    <xf numFmtId="9" fontId="3" fillId="0" borderId="14" xfId="0" applyNumberFormat="1" applyFont="1" applyBorder="1" applyAlignment="1">
      <alignment horizontal="center" vertical="center"/>
    </xf>
    <xf numFmtId="0" fontId="3" fillId="0" borderId="0" xfId="0" applyFont="1" applyAlignment="1">
      <alignment vertical="center" wrapText="1"/>
    </xf>
    <xf numFmtId="0" fontId="3" fillId="0" borderId="15" xfId="0" applyFont="1" applyBorder="1" applyAlignment="1">
      <alignment vertical="center"/>
    </xf>
    <xf numFmtId="0" fontId="3" fillId="0" borderId="0" xfId="0" applyFont="1" applyAlignment="1">
      <alignment horizontal="center" vertical="center"/>
    </xf>
    <xf numFmtId="9" fontId="3" fillId="0" borderId="0" xfId="0" applyNumberFormat="1" applyFont="1" applyAlignment="1">
      <alignment vertical="center"/>
    </xf>
    <xf numFmtId="9" fontId="3" fillId="0" borderId="0" xfId="0" applyNumberFormat="1" applyFont="1" applyAlignment="1">
      <alignment horizontal="center" vertical="center"/>
    </xf>
    <xf numFmtId="0" fontId="20" fillId="0" borderId="7" xfId="0" applyFont="1" applyBorder="1" applyAlignment="1">
      <alignment horizontal="left" vertical="center"/>
    </xf>
    <xf numFmtId="0" fontId="20" fillId="0" borderId="14" xfId="0" applyFont="1" applyBorder="1" applyAlignment="1">
      <alignment horizontal="left" vertical="center"/>
    </xf>
    <xf numFmtId="0" fontId="20"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9" fontId="20" fillId="0" borderId="14" xfId="0" applyNumberFormat="1" applyFont="1" applyBorder="1" applyAlignment="1">
      <alignment horizontal="center" vertical="center"/>
    </xf>
    <xf numFmtId="0" fontId="20" fillId="0" borderId="0" xfId="0" applyFont="1" applyAlignment="1">
      <alignment vertical="center"/>
    </xf>
    <xf numFmtId="0" fontId="25" fillId="0" borderId="0" xfId="0" applyFont="1" applyAlignment="1">
      <alignment vertical="center"/>
    </xf>
    <xf numFmtId="0" fontId="2" fillId="3"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10" fontId="6" fillId="0" borderId="1" xfId="0" applyNumberFormat="1" applyFont="1" applyBorder="1" applyAlignment="1">
      <alignment horizontal="center" vertical="top" wrapText="1"/>
    </xf>
    <xf numFmtId="164" fontId="3" fillId="0" borderId="1" xfId="0" applyNumberFormat="1" applyFont="1" applyBorder="1" applyAlignment="1">
      <alignment horizontal="justify" vertical="top" wrapText="1"/>
    </xf>
    <xf numFmtId="9" fontId="2" fillId="0" borderId="1" xfId="0" applyNumberFormat="1" applyFont="1" applyBorder="1" applyAlignment="1">
      <alignment horizontal="center" vertical="center" wrapText="1"/>
    </xf>
    <xf numFmtId="14" fontId="1" fillId="0" borderId="1" xfId="0" applyNumberFormat="1" applyFont="1" applyBorder="1" applyAlignment="1">
      <alignment horizontal="center" vertical="top" wrapText="1"/>
    </xf>
    <xf numFmtId="9" fontId="2" fillId="10" borderId="4"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top" wrapText="1"/>
    </xf>
    <xf numFmtId="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top" wrapText="1"/>
      <protection locked="0"/>
    </xf>
    <xf numFmtId="0" fontId="1" fillId="3" borderId="1" xfId="0" applyFont="1" applyFill="1" applyBorder="1" applyAlignment="1">
      <alignment horizontal="center" vertical="top" wrapText="1"/>
    </xf>
    <xf numFmtId="9" fontId="6" fillId="2" borderId="1" xfId="0" applyNumberFormat="1" applyFont="1" applyFill="1" applyBorder="1" applyAlignment="1">
      <alignment horizontal="justify" vertical="top" wrapText="1"/>
    </xf>
    <xf numFmtId="164" fontId="6" fillId="0" borderId="1" xfId="0" applyNumberFormat="1" applyFont="1" applyBorder="1" applyAlignment="1">
      <alignment horizontal="justify" vertical="top" wrapText="1"/>
    </xf>
    <xf numFmtId="9" fontId="2" fillId="10" borderId="1" xfId="0" applyNumberFormat="1" applyFont="1" applyFill="1" applyBorder="1" applyAlignment="1">
      <alignment horizontal="center" vertical="center" wrapText="1"/>
    </xf>
    <xf numFmtId="164" fontId="3" fillId="2" borderId="1" xfId="0" applyNumberFormat="1" applyFont="1" applyFill="1" applyBorder="1" applyAlignment="1">
      <alignment horizontal="justify" vertical="top" wrapText="1"/>
    </xf>
    <xf numFmtId="9" fontId="2" fillId="11" borderId="1" xfId="2" applyFont="1" applyFill="1" applyBorder="1" applyAlignment="1">
      <alignment horizontal="center" vertical="center" wrapText="1"/>
    </xf>
    <xf numFmtId="0" fontId="1" fillId="0" borderId="2" xfId="0" applyFont="1" applyBorder="1" applyAlignment="1">
      <alignment horizontal="center" vertical="top" wrapText="1"/>
    </xf>
    <xf numFmtId="164" fontId="6" fillId="2" borderId="1" xfId="0" applyNumberFormat="1" applyFont="1" applyFill="1" applyBorder="1" applyAlignment="1">
      <alignment horizontal="justify" vertical="top" wrapText="1"/>
    </xf>
    <xf numFmtId="10" fontId="2" fillId="12" borderId="1" xfId="0" applyNumberFormat="1" applyFont="1" applyFill="1" applyBorder="1" applyAlignment="1">
      <alignment horizontal="center" vertical="center" wrapText="1"/>
    </xf>
    <xf numFmtId="9" fontId="2" fillId="13" borderId="4" xfId="0" applyNumberFormat="1" applyFont="1" applyFill="1" applyBorder="1" applyAlignment="1">
      <alignment horizontal="center" vertical="center" wrapText="1"/>
    </xf>
    <xf numFmtId="10" fontId="2" fillId="13" borderId="1"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9" fontId="2" fillId="11" borderId="4" xfId="0" applyNumberFormat="1" applyFont="1" applyFill="1" applyBorder="1" applyAlignment="1">
      <alignment horizontal="center" vertical="center" wrapText="1"/>
    </xf>
    <xf numFmtId="0" fontId="2" fillId="3" borderId="1" xfId="0" applyFont="1" applyFill="1" applyBorder="1" applyAlignment="1">
      <alignment horizontal="center" vertical="top" textRotation="90" wrapText="1"/>
    </xf>
    <xf numFmtId="9" fontId="2" fillId="2" borderId="1" xfId="0" applyNumberFormat="1" applyFont="1" applyFill="1" applyBorder="1" applyAlignment="1">
      <alignment horizontal="center" vertical="center" wrapText="1"/>
    </xf>
    <xf numFmtId="9" fontId="2" fillId="14" borderId="4" xfId="0" applyNumberFormat="1" applyFont="1" applyFill="1" applyBorder="1" applyAlignment="1">
      <alignment horizontal="center" vertical="center" wrapText="1"/>
    </xf>
    <xf numFmtId="14" fontId="3" fillId="0" borderId="13" xfId="0" applyNumberFormat="1" applyFont="1" applyBorder="1" applyAlignment="1">
      <alignment horizontal="center" vertical="top" wrapText="1"/>
    </xf>
    <xf numFmtId="1" fontId="3" fillId="0" borderId="4" xfId="0" applyNumberFormat="1" applyFont="1" applyBorder="1" applyAlignment="1">
      <alignment horizontal="center" vertical="top" wrapText="1"/>
    </xf>
    <xf numFmtId="0" fontId="3" fillId="0" borderId="3" xfId="0" applyFont="1" applyBorder="1" applyAlignment="1">
      <alignment horizontal="justify" vertical="top" wrapText="1"/>
    </xf>
    <xf numFmtId="9" fontId="2" fillId="14" borderId="1" xfId="0" applyNumberFormat="1" applyFont="1" applyFill="1" applyBorder="1" applyAlignment="1">
      <alignment horizontal="center" vertical="center" wrapText="1"/>
    </xf>
    <xf numFmtId="14" fontId="6" fillId="2" borderId="1" xfId="0" applyNumberFormat="1" applyFont="1" applyFill="1" applyBorder="1" applyAlignment="1" applyProtection="1">
      <alignment horizontal="center" vertical="top" wrapText="1"/>
      <protection locked="0"/>
    </xf>
    <xf numFmtId="165" fontId="2" fillId="2"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top"/>
    </xf>
    <xf numFmtId="165" fontId="2" fillId="11" borderId="1" xfId="2" applyNumberFormat="1" applyFont="1" applyFill="1" applyBorder="1" applyAlignment="1">
      <alignment horizontal="center" vertical="center" wrapText="1"/>
    </xf>
    <xf numFmtId="0" fontId="26" fillId="0" borderId="1" xfId="0" applyFont="1" applyBorder="1" applyAlignment="1">
      <alignment horizontal="justify" vertical="top" wrapText="1"/>
    </xf>
    <xf numFmtId="0" fontId="6" fillId="0" borderId="3" xfId="0" applyFont="1" applyBorder="1" applyAlignment="1" applyProtection="1">
      <alignment horizontal="justify" vertical="top" wrapText="1"/>
      <protection locked="0"/>
    </xf>
    <xf numFmtId="9" fontId="1" fillId="0" borderId="1" xfId="0" applyNumberFormat="1" applyFont="1" applyBorder="1" applyAlignment="1">
      <alignment horizontal="center" vertical="top"/>
    </xf>
    <xf numFmtId="9" fontId="3" fillId="0" borderId="1" xfId="0" applyNumberFormat="1" applyFont="1" applyBorder="1" applyAlignment="1">
      <alignment horizontal="left" vertical="top" wrapText="1"/>
    </xf>
    <xf numFmtId="164" fontId="1" fillId="0" borderId="1" xfId="0" applyNumberFormat="1" applyFont="1" applyBorder="1" applyAlignment="1">
      <alignment horizontal="center" vertical="top" wrapText="1"/>
    </xf>
    <xf numFmtId="9" fontId="6" fillId="0" borderId="1" xfId="0" applyNumberFormat="1" applyFont="1" applyBorder="1" applyAlignment="1">
      <alignment horizontal="justify" vertical="top" wrapText="1"/>
    </xf>
    <xf numFmtId="10" fontId="6" fillId="0" borderId="1" xfId="0" applyNumberFormat="1" applyFont="1" applyBorder="1" applyAlignment="1">
      <alignment vertical="center" wrapText="1"/>
    </xf>
    <xf numFmtId="9" fontId="2" fillId="11" borderId="1" xfId="0" applyNumberFormat="1" applyFont="1" applyFill="1" applyBorder="1" applyAlignment="1">
      <alignment horizontal="center" vertical="center" wrapText="1"/>
    </xf>
    <xf numFmtId="9" fontId="1" fillId="0" borderId="1" xfId="0" applyNumberFormat="1" applyFont="1" applyBorder="1" applyAlignment="1">
      <alignment horizontal="center" vertical="center"/>
    </xf>
    <xf numFmtId="9" fontId="6" fillId="0" borderId="3" xfId="0" applyNumberFormat="1" applyFont="1" applyBorder="1" applyAlignment="1">
      <alignment horizontal="justify" vertical="top" wrapText="1"/>
    </xf>
    <xf numFmtId="14" fontId="6" fillId="2" borderId="2" xfId="0" applyNumberFormat="1" applyFont="1" applyFill="1" applyBorder="1" applyAlignment="1">
      <alignment vertical="top" wrapText="1"/>
    </xf>
    <xf numFmtId="1" fontId="6" fillId="2" borderId="2" xfId="0" applyNumberFormat="1" applyFont="1" applyFill="1" applyBorder="1" applyAlignment="1">
      <alignment vertical="top" wrapText="1"/>
    </xf>
    <xf numFmtId="9" fontId="6" fillId="2" borderId="2" xfId="0" applyNumberFormat="1" applyFont="1" applyFill="1" applyBorder="1" applyAlignment="1">
      <alignment vertical="top" wrapText="1"/>
    </xf>
    <xf numFmtId="9" fontId="2" fillId="13" borderId="1" xfId="0" applyNumberFormat="1" applyFont="1" applyFill="1" applyBorder="1" applyAlignment="1">
      <alignment horizontal="center" vertical="center" wrapText="1"/>
    </xf>
    <xf numFmtId="0" fontId="28" fillId="0" borderId="1" xfId="0" applyFont="1" applyBorder="1" applyAlignment="1">
      <alignment horizontal="justify" vertical="top"/>
    </xf>
    <xf numFmtId="14" fontId="6" fillId="2" borderId="5" xfId="0" applyNumberFormat="1" applyFont="1" applyFill="1" applyBorder="1" applyAlignment="1">
      <alignment vertical="top" wrapText="1"/>
    </xf>
    <xf numFmtId="1" fontId="6" fillId="2" borderId="5" xfId="0" applyNumberFormat="1" applyFont="1" applyFill="1" applyBorder="1" applyAlignment="1">
      <alignment vertical="top" wrapText="1"/>
    </xf>
    <xf numFmtId="9" fontId="6" fillId="2" borderId="5" xfId="0" applyNumberFormat="1" applyFont="1" applyFill="1" applyBorder="1" applyAlignment="1">
      <alignment vertical="top" wrapText="1"/>
    </xf>
    <xf numFmtId="9" fontId="2" fillId="0" borderId="2" xfId="0" applyNumberFormat="1" applyFont="1" applyBorder="1" applyAlignment="1">
      <alignment horizontal="center" vertical="center" wrapText="1"/>
    </xf>
    <xf numFmtId="9" fontId="2" fillId="13" borderId="5" xfId="0" applyNumberFormat="1" applyFont="1" applyFill="1" applyBorder="1" applyAlignment="1">
      <alignment horizontal="center" vertical="center" wrapText="1"/>
    </xf>
    <xf numFmtId="0" fontId="6" fillId="2" borderId="4" xfId="0" applyFont="1" applyFill="1" applyBorder="1" applyAlignment="1" applyProtection="1">
      <alignment horizontal="center" vertical="top" wrapText="1"/>
      <protection locked="0"/>
    </xf>
    <xf numFmtId="1" fontId="3" fillId="0" borderId="4" xfId="0" applyNumberFormat="1" applyFont="1" applyBorder="1" applyAlignment="1">
      <alignment horizontal="center" vertical="top"/>
    </xf>
    <xf numFmtId="0" fontId="17" fillId="0" borderId="1" xfId="0" applyFont="1" applyBorder="1" applyAlignment="1">
      <alignment vertical="top" wrapText="1"/>
    </xf>
    <xf numFmtId="0" fontId="19" fillId="0" borderId="1" xfId="4" applyBorder="1" applyAlignment="1">
      <alignment horizontal="justify" vertical="top" wrapText="1"/>
    </xf>
    <xf numFmtId="14" fontId="1" fillId="2" borderId="1" xfId="0" applyNumberFormat="1" applyFont="1" applyFill="1" applyBorder="1" applyAlignment="1">
      <alignment horizontal="center" vertical="top" wrapText="1"/>
    </xf>
    <xf numFmtId="0" fontId="1" fillId="0" borderId="4" xfId="0" applyFont="1" applyBorder="1" applyAlignment="1">
      <alignment horizontal="center" vertical="top" wrapText="1"/>
    </xf>
    <xf numFmtId="9" fontId="1" fillId="0" borderId="4" xfId="0" applyNumberFormat="1" applyFont="1" applyBorder="1" applyAlignment="1">
      <alignment horizontal="center" vertical="center"/>
    </xf>
    <xf numFmtId="0" fontId="30" fillId="0" borderId="0" xfId="0" applyFont="1" applyAlignment="1">
      <alignment horizontal="justify" vertical="center" wrapText="1"/>
    </xf>
    <xf numFmtId="9" fontId="30" fillId="0" borderId="0" xfId="0" applyNumberFormat="1" applyFont="1" applyAlignment="1">
      <alignment horizontal="justify" vertical="center" wrapText="1"/>
    </xf>
    <xf numFmtId="0" fontId="31" fillId="0" borderId="0" xfId="0" applyFont="1" applyAlignment="1">
      <alignment horizontal="justify" vertical="center" wrapText="1"/>
    </xf>
    <xf numFmtId="0" fontId="32" fillId="0" borderId="0" xfId="0" applyFont="1" applyAlignment="1">
      <alignment horizontal="center" vertical="center" wrapText="1"/>
    </xf>
    <xf numFmtId="0" fontId="2" fillId="0" borderId="0" xfId="0" applyFont="1" applyAlignment="1">
      <alignment horizontal="center" vertical="center" wrapText="1"/>
    </xf>
    <xf numFmtId="10" fontId="1" fillId="0" borderId="0" xfId="0" applyNumberFormat="1" applyFont="1" applyAlignment="1">
      <alignment horizontal="right" vertical="center" wrapText="1"/>
    </xf>
    <xf numFmtId="0" fontId="3" fillId="0" borderId="0" xfId="0" applyFont="1" applyAlignment="1">
      <alignment horizontal="justify" vertical="center" wrapText="1"/>
    </xf>
    <xf numFmtId="9" fontId="2" fillId="0" borderId="0" xfId="0" applyNumberFormat="1" applyFont="1" applyAlignment="1">
      <alignment horizontal="center" vertical="center" wrapText="1"/>
    </xf>
    <xf numFmtId="0" fontId="33" fillId="0" borderId="0" xfId="0" applyFont="1" applyAlignment="1">
      <alignment horizontal="justify" vertical="center" wrapText="1"/>
    </xf>
    <xf numFmtId="9" fontId="1" fillId="0" borderId="0" xfId="0" applyNumberFormat="1" applyFont="1" applyAlignment="1">
      <alignment vertical="center"/>
    </xf>
    <xf numFmtId="0" fontId="29" fillId="0" borderId="15" xfId="0" applyFont="1" applyBorder="1" applyAlignment="1">
      <alignment horizontal="right"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44" fontId="31" fillId="0" borderId="0" xfId="3" applyFont="1" applyBorder="1" applyAlignment="1">
      <alignment horizontal="center" vertical="center" wrapText="1"/>
    </xf>
    <xf numFmtId="0" fontId="31" fillId="0" borderId="0" xfId="0" applyFont="1" applyAlignment="1">
      <alignment horizontal="center" vertical="center" wrapText="1"/>
    </xf>
    <xf numFmtId="10" fontId="29" fillId="0" borderId="9" xfId="0" applyNumberFormat="1" applyFont="1" applyBorder="1" applyAlignment="1">
      <alignment horizontal="center" vertical="center" wrapText="1"/>
    </xf>
    <xf numFmtId="0" fontId="29" fillId="0" borderId="9" xfId="0" applyFont="1" applyBorder="1" applyAlignment="1">
      <alignment horizontal="justify" vertical="center" wrapText="1"/>
    </xf>
    <xf numFmtId="0" fontId="31" fillId="0" borderId="9" xfId="0" applyFont="1" applyBorder="1" applyAlignment="1">
      <alignment horizontal="justify" vertical="center" wrapText="1"/>
    </xf>
    <xf numFmtId="0" fontId="34" fillId="4" borderId="1" xfId="0" applyFont="1" applyFill="1" applyBorder="1" applyAlignment="1">
      <alignment horizontal="left" vertical="center" wrapText="1"/>
    </xf>
    <xf numFmtId="10" fontId="2" fillId="4" borderId="1" xfId="0" applyNumberFormat="1" applyFont="1" applyFill="1" applyBorder="1" applyAlignment="1">
      <alignment horizontal="center" vertical="center" wrapText="1"/>
    </xf>
    <xf numFmtId="0" fontId="3" fillId="0" borderId="9" xfId="0" applyFont="1" applyBorder="1" applyAlignment="1">
      <alignment horizontal="justify" vertical="center" wrapText="1"/>
    </xf>
    <xf numFmtId="0" fontId="34" fillId="4" borderId="1" xfId="0" applyFont="1" applyFill="1" applyBorder="1" applyAlignment="1">
      <alignment vertical="center" wrapText="1"/>
    </xf>
    <xf numFmtId="0" fontId="33" fillId="0" borderId="9" xfId="0" applyFont="1" applyBorder="1" applyAlignment="1">
      <alignment horizontal="justify" vertical="center" wrapText="1"/>
    </xf>
    <xf numFmtId="0" fontId="3" fillId="0" borderId="9" xfId="0" applyFont="1" applyBorder="1" applyAlignment="1">
      <alignment vertical="center"/>
    </xf>
    <xf numFmtId="10" fontId="2" fillId="4" borderId="0" xfId="0" applyNumberFormat="1" applyFont="1" applyFill="1" applyAlignment="1">
      <alignment horizontal="center" vertical="center" wrapText="1"/>
    </xf>
    <xf numFmtId="9" fontId="1" fillId="0" borderId="2" xfId="0" applyNumberFormat="1" applyFont="1" applyBorder="1" applyAlignment="1">
      <alignment vertical="top"/>
    </xf>
    <xf numFmtId="9" fontId="1" fillId="0" borderId="4" xfId="0" applyNumberFormat="1" applyFont="1" applyBorder="1" applyAlignment="1">
      <alignment vertical="top"/>
    </xf>
    <xf numFmtId="0" fontId="3" fillId="0" borderId="0" xfId="0" applyFont="1" applyAlignment="1">
      <alignment horizontal="left" vertical="center"/>
    </xf>
    <xf numFmtId="9" fontId="3" fillId="0" borderId="0" xfId="0" applyNumberFormat="1" applyFont="1" applyAlignment="1">
      <alignment horizontal="left" vertical="center"/>
    </xf>
    <xf numFmtId="9" fontId="1" fillId="0" borderId="0" xfId="0" applyNumberFormat="1" applyFont="1" applyAlignment="1">
      <alignment vertical="center" wrapText="1"/>
    </xf>
    <xf numFmtId="0" fontId="6" fillId="0" borderId="1" xfId="0" applyFont="1" applyBorder="1" applyAlignment="1">
      <alignment horizontal="center" vertical="top" wrapText="1"/>
    </xf>
    <xf numFmtId="9" fontId="1" fillId="0" borderId="1" xfId="0" applyNumberFormat="1" applyFont="1" applyBorder="1" applyAlignment="1">
      <alignment horizontal="center" vertical="top"/>
    </xf>
    <xf numFmtId="0" fontId="3" fillId="0" borderId="14"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top"/>
    </xf>
    <xf numFmtId="0" fontId="3" fillId="0" borderId="10" xfId="0" applyFont="1" applyBorder="1" applyAlignment="1">
      <alignment horizontal="left" vertical="top"/>
    </xf>
    <xf numFmtId="0" fontId="3" fillId="0" borderId="9" xfId="0" applyFont="1" applyBorder="1" applyAlignment="1">
      <alignment horizontal="left" vertical="top"/>
    </xf>
    <xf numFmtId="0" fontId="3" fillId="0" borderId="13" xfId="0" applyFont="1" applyBorder="1" applyAlignment="1">
      <alignment horizontal="left" vertical="top"/>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9" fontId="6" fillId="2" borderId="1" xfId="0" applyNumberFormat="1" applyFont="1" applyFill="1" applyBorder="1" applyAlignment="1" applyProtection="1">
      <alignment horizontal="left" vertical="top" wrapText="1"/>
      <protection locked="0"/>
    </xf>
    <xf numFmtId="164" fontId="3" fillId="0" borderId="1" xfId="0" applyNumberFormat="1" applyFont="1" applyBorder="1" applyAlignment="1">
      <alignment horizontal="center" vertical="top" wrapText="1"/>
    </xf>
    <xf numFmtId="0" fontId="6" fillId="0" borderId="1" xfId="0" applyFont="1" applyBorder="1" applyAlignment="1">
      <alignment horizontal="justify" vertical="top" wrapText="1"/>
    </xf>
    <xf numFmtId="0" fontId="7" fillId="0" borderId="1" xfId="0" applyFont="1" applyBorder="1" applyAlignment="1">
      <alignment horizontal="justify" vertical="top" wrapText="1"/>
    </xf>
    <xf numFmtId="0" fontId="6" fillId="5" borderId="1" xfId="0" applyFont="1" applyFill="1" applyBorder="1" applyAlignment="1">
      <alignment horizontal="justify" vertical="top" wrapText="1"/>
    </xf>
    <xf numFmtId="0" fontId="1" fillId="0" borderId="1" xfId="0" applyFont="1" applyBorder="1" applyAlignment="1">
      <alignment horizontal="center" vertical="top" wrapText="1"/>
    </xf>
    <xf numFmtId="9" fontId="6" fillId="0" borderId="7" xfId="2" applyFont="1" applyFill="1" applyBorder="1" applyAlignment="1">
      <alignment horizontal="left" vertical="top" wrapText="1"/>
    </xf>
    <xf numFmtId="9" fontId="6" fillId="0" borderId="14" xfId="2" applyFont="1" applyFill="1" applyBorder="1" applyAlignment="1">
      <alignment horizontal="left" vertical="top" wrapText="1"/>
    </xf>
    <xf numFmtId="9" fontId="6" fillId="0" borderId="8" xfId="2" applyFont="1" applyFill="1" applyBorder="1" applyAlignment="1">
      <alignment horizontal="left" vertical="top" wrapText="1"/>
    </xf>
    <xf numFmtId="9" fontId="6" fillId="0" borderId="11" xfId="2" applyFont="1" applyFill="1" applyBorder="1" applyAlignment="1">
      <alignment horizontal="left" vertical="top" wrapText="1"/>
    </xf>
    <xf numFmtId="9" fontId="6" fillId="0" borderId="9" xfId="2" applyFont="1" applyFill="1" applyBorder="1" applyAlignment="1">
      <alignment horizontal="left" vertical="top" wrapText="1"/>
    </xf>
    <xf numFmtId="9" fontId="6" fillId="0" borderId="13" xfId="2" applyFont="1" applyFill="1" applyBorder="1" applyAlignment="1">
      <alignment horizontal="left" vertical="top" wrapText="1"/>
    </xf>
    <xf numFmtId="14" fontId="3" fillId="0" borderId="3" xfId="0" applyNumberFormat="1" applyFont="1" applyBorder="1" applyAlignment="1">
      <alignment horizontal="left" vertical="top" wrapText="1"/>
    </xf>
    <xf numFmtId="14" fontId="3" fillId="0" borderId="12" xfId="0" applyNumberFormat="1" applyFont="1" applyBorder="1" applyAlignment="1">
      <alignment horizontal="left" vertical="top" wrapText="1"/>
    </xf>
    <xf numFmtId="14" fontId="3" fillId="0" borderId="6" xfId="0" applyNumberFormat="1" applyFont="1" applyBorder="1" applyAlignment="1">
      <alignment horizontal="left" vertical="top" wrapText="1"/>
    </xf>
    <xf numFmtId="0" fontId="29" fillId="0" borderId="11" xfId="0" applyFont="1" applyBorder="1" applyAlignment="1">
      <alignment horizontal="right" vertical="center" wrapText="1"/>
    </xf>
    <xf numFmtId="0" fontId="29" fillId="0" borderId="9" xfId="0" applyFont="1" applyBorder="1" applyAlignment="1">
      <alignment horizontal="right" vertical="center" wrapText="1"/>
    </xf>
    <xf numFmtId="0" fontId="24"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7" borderId="1" xfId="0" applyFont="1"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0" fontId="2" fillId="6" borderId="1" xfId="0" applyFont="1" applyFill="1" applyBorder="1" applyAlignment="1" applyProtection="1">
      <alignment horizontal="center" vertical="center" wrapText="1"/>
      <protection locked="0"/>
    </xf>
    <xf numFmtId="14" fontId="3" fillId="0" borderId="5" xfId="0" applyNumberFormat="1" applyFont="1" applyBorder="1" applyAlignment="1">
      <alignment horizontal="center" vertical="top" wrapText="1"/>
    </xf>
    <xf numFmtId="14" fontId="3" fillId="0" borderId="4" xfId="0" applyNumberFormat="1" applyFont="1" applyBorder="1" applyAlignment="1">
      <alignment horizontal="center" vertical="top" wrapText="1"/>
    </xf>
    <xf numFmtId="1" fontId="3" fillId="0" borderId="5" xfId="0" applyNumberFormat="1" applyFont="1" applyBorder="1" applyAlignment="1">
      <alignment horizontal="center" vertical="top" wrapText="1"/>
    </xf>
    <xf numFmtId="1" fontId="3" fillId="0" borderId="4" xfId="0" applyNumberFormat="1" applyFont="1" applyBorder="1" applyAlignment="1">
      <alignment horizontal="center" vertical="top" wrapText="1"/>
    </xf>
    <xf numFmtId="0" fontId="3" fillId="0" borderId="1" xfId="0" applyFont="1" applyBorder="1" applyAlignment="1">
      <alignment horizontal="justify" vertical="top" wrapText="1"/>
    </xf>
    <xf numFmtId="0" fontId="29" fillId="0" borderId="15" xfId="0" applyFont="1" applyBorder="1" applyAlignment="1">
      <alignment horizontal="right" vertical="center" wrapText="1"/>
    </xf>
    <xf numFmtId="0" fontId="29" fillId="0" borderId="0" xfId="0" applyFont="1" applyAlignment="1">
      <alignment horizontal="right" vertical="center" wrapText="1"/>
    </xf>
    <xf numFmtId="165" fontId="2" fillId="2" borderId="1" xfId="0" applyNumberFormat="1" applyFont="1" applyFill="1" applyBorder="1" applyAlignment="1">
      <alignment horizontal="center" vertical="center" wrapText="1"/>
    </xf>
    <xf numFmtId="14" fontId="3" fillId="0" borderId="2" xfId="0" applyNumberFormat="1" applyFont="1" applyBorder="1" applyAlignment="1">
      <alignment horizontal="center" vertical="top"/>
    </xf>
    <xf numFmtId="14" fontId="3" fillId="0" borderId="5" xfId="0" applyNumberFormat="1" applyFont="1" applyBorder="1" applyAlignment="1">
      <alignment horizontal="center" vertical="top"/>
    </xf>
    <xf numFmtId="14" fontId="3" fillId="0" borderId="4" xfId="0" applyNumberFormat="1" applyFont="1" applyBorder="1" applyAlignment="1">
      <alignment horizontal="center" vertical="top"/>
    </xf>
    <xf numFmtId="1" fontId="3" fillId="0" borderId="2" xfId="0" applyNumberFormat="1" applyFont="1" applyBorder="1" applyAlignment="1">
      <alignment horizontal="center" vertical="top" wrapText="1"/>
    </xf>
    <xf numFmtId="0" fontId="3" fillId="0" borderId="2" xfId="0" applyFont="1" applyBorder="1" applyAlignment="1">
      <alignment horizontal="justify" vertical="top" wrapText="1"/>
    </xf>
    <xf numFmtId="0" fontId="3" fillId="0" borderId="5" xfId="0" applyFont="1" applyBorder="1" applyAlignment="1">
      <alignment horizontal="justify" vertical="top" wrapText="1"/>
    </xf>
    <xf numFmtId="0" fontId="3" fillId="0" borderId="4" xfId="0" applyFont="1" applyBorder="1" applyAlignment="1">
      <alignment horizontal="justify" vertical="top" wrapText="1"/>
    </xf>
    <xf numFmtId="0" fontId="3" fillId="0" borderId="7" xfId="0" applyFont="1" applyBorder="1" applyAlignment="1">
      <alignment horizontal="left" vertical="top"/>
    </xf>
    <xf numFmtId="0" fontId="3" fillId="0" borderId="15" xfId="0" applyFont="1" applyBorder="1" applyAlignment="1">
      <alignment horizontal="left" vertical="top"/>
    </xf>
    <xf numFmtId="0" fontId="3" fillId="0" borderId="11" xfId="0" applyFont="1" applyBorder="1" applyAlignment="1">
      <alignment horizontal="left" vertical="top"/>
    </xf>
    <xf numFmtId="14" fontId="3" fillId="0" borderId="2" xfId="0" applyNumberFormat="1" applyFont="1" applyBorder="1" applyAlignment="1">
      <alignment horizontal="center" vertical="top" wrapText="1"/>
    </xf>
    <xf numFmtId="1" fontId="3" fillId="0" borderId="23" xfId="0" applyNumberFormat="1" applyFont="1" applyBorder="1" applyAlignment="1">
      <alignment horizontal="center" vertical="top"/>
    </xf>
    <xf numFmtId="1" fontId="3" fillId="0" borderId="5" xfId="0" applyNumberFormat="1" applyFont="1" applyBorder="1" applyAlignment="1">
      <alignment horizontal="center" vertical="top"/>
    </xf>
    <xf numFmtId="1" fontId="3" fillId="0" borderId="4" xfId="0" applyNumberFormat="1" applyFont="1" applyBorder="1" applyAlignment="1">
      <alignment horizontal="center" vertical="top"/>
    </xf>
    <xf numFmtId="0" fontId="3" fillId="0" borderId="3" xfId="0" applyFont="1" applyBorder="1" applyAlignment="1">
      <alignment horizontal="justify" vertical="top" wrapText="1"/>
    </xf>
    <xf numFmtId="1" fontId="3" fillId="0" borderId="2" xfId="0" applyNumberFormat="1" applyFont="1" applyBorder="1" applyAlignment="1">
      <alignment horizontal="center" vertical="top"/>
    </xf>
    <xf numFmtId="14" fontId="3" fillId="0" borderId="23" xfId="0" applyNumberFormat="1" applyFont="1" applyBorder="1" applyAlignment="1">
      <alignment horizontal="center" vertical="top"/>
    </xf>
    <xf numFmtId="9" fontId="2"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top" wrapText="1"/>
    </xf>
    <xf numFmtId="1"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0" fontId="3" fillId="2" borderId="1" xfId="0" applyFont="1" applyFill="1" applyBorder="1" applyAlignment="1">
      <alignment horizontal="center" vertical="top" wrapText="1"/>
    </xf>
    <xf numFmtId="14" fontId="6" fillId="2" borderId="23" xfId="0" applyNumberFormat="1"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protection locked="0"/>
    </xf>
    <xf numFmtId="1" fontId="6" fillId="2" borderId="23" xfId="0" applyNumberFormat="1" applyFont="1" applyFill="1" applyBorder="1" applyAlignment="1" applyProtection="1">
      <alignment horizontal="center" vertical="top" wrapText="1"/>
      <protection locked="0"/>
    </xf>
    <xf numFmtId="1" fontId="6" fillId="2" borderId="5" xfId="0" applyNumberFormat="1" applyFont="1" applyFill="1" applyBorder="1" applyAlignment="1" applyProtection="1">
      <alignment horizontal="center" vertical="top" wrapText="1"/>
      <protection locked="0"/>
    </xf>
    <xf numFmtId="1" fontId="6" fillId="2" borderId="4" xfId="0" applyNumberFormat="1" applyFont="1" applyFill="1" applyBorder="1" applyAlignment="1" applyProtection="1">
      <alignment horizontal="center" vertical="top" wrapText="1"/>
      <protection locked="0"/>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3" fillId="0" borderId="1" xfId="0" applyFont="1" applyBorder="1" applyAlignment="1">
      <alignment horizontal="center" vertical="top" wrapText="1"/>
    </xf>
    <xf numFmtId="0" fontId="2" fillId="3" borderId="1" xfId="0" applyFont="1" applyFill="1" applyBorder="1" applyAlignment="1">
      <alignment horizontal="center" vertical="top" textRotation="90" wrapText="1"/>
    </xf>
    <xf numFmtId="0" fontId="6" fillId="2" borderId="1" xfId="0" applyFont="1" applyFill="1" applyBorder="1" applyAlignment="1">
      <alignment horizontal="justify" vertical="top" wrapText="1"/>
    </xf>
    <xf numFmtId="10" fontId="6" fillId="0" borderId="1" xfId="0" applyNumberFormat="1" applyFont="1" applyBorder="1" applyAlignment="1">
      <alignment horizontal="center" vertical="center" wrapText="1"/>
    </xf>
    <xf numFmtId="14" fontId="3" fillId="0" borderId="1" xfId="0" applyNumberFormat="1" applyFont="1" applyBorder="1" applyAlignment="1">
      <alignment horizontal="center" vertical="top"/>
    </xf>
    <xf numFmtId="14" fontId="6" fillId="2" borderId="2" xfId="0" applyNumberFormat="1" applyFont="1" applyFill="1" applyBorder="1" applyAlignment="1" applyProtection="1">
      <alignment horizontal="center" vertical="top" wrapText="1"/>
      <protection locked="0"/>
    </xf>
    <xf numFmtId="0" fontId="6" fillId="2" borderId="2" xfId="0" applyFont="1" applyFill="1" applyBorder="1" applyAlignment="1" applyProtection="1">
      <alignment horizontal="center" vertical="top" wrapText="1"/>
      <protection locked="0"/>
    </xf>
    <xf numFmtId="0" fontId="1" fillId="3" borderId="2" xfId="0" applyFont="1" applyFill="1" applyBorder="1" applyAlignment="1">
      <alignment horizontal="center" vertical="top" wrapText="1"/>
    </xf>
    <xf numFmtId="0" fontId="1" fillId="3" borderId="5" xfId="0" applyFont="1" applyFill="1" applyBorder="1" applyAlignment="1">
      <alignment horizontal="center"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10" fontId="6" fillId="0" borderId="2" xfId="0" applyNumberFormat="1" applyFont="1" applyBorder="1" applyAlignment="1">
      <alignment horizontal="center" vertical="top" wrapText="1"/>
    </xf>
    <xf numFmtId="10" fontId="6" fillId="0" borderId="5" xfId="0" applyNumberFormat="1" applyFont="1" applyBorder="1" applyAlignment="1">
      <alignment horizontal="center" vertical="top" wrapText="1"/>
    </xf>
    <xf numFmtId="10" fontId="6" fillId="0" borderId="4" xfId="0" applyNumberFormat="1" applyFont="1" applyBorder="1" applyAlignment="1">
      <alignment horizontal="center" vertical="top" wrapText="1"/>
    </xf>
    <xf numFmtId="9" fontId="1" fillId="13" borderId="2" xfId="0" applyNumberFormat="1" applyFont="1" applyFill="1" applyBorder="1" applyAlignment="1">
      <alignment horizontal="center" vertical="center"/>
    </xf>
    <xf numFmtId="9" fontId="1" fillId="13" borderId="5" xfId="0" applyNumberFormat="1" applyFont="1" applyFill="1" applyBorder="1" applyAlignment="1">
      <alignment horizontal="center" vertical="center"/>
    </xf>
    <xf numFmtId="9" fontId="1" fillId="13" borderId="4" xfId="0" applyNumberFormat="1" applyFont="1" applyFill="1" applyBorder="1" applyAlignment="1">
      <alignment horizontal="center" vertical="center"/>
    </xf>
    <xf numFmtId="14" fontId="3" fillId="0" borderId="2" xfId="0" applyNumberFormat="1" applyFont="1" applyBorder="1" applyAlignment="1">
      <alignment horizontal="left" vertical="top" wrapText="1"/>
    </xf>
    <xf numFmtId="14" fontId="3" fillId="0" borderId="5"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165" fontId="2" fillId="2" borderId="2"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4" fontId="3" fillId="0" borderId="7" xfId="0" applyNumberFormat="1" applyFont="1" applyBorder="1" applyAlignment="1">
      <alignment horizontal="left" vertical="top" wrapText="1"/>
    </xf>
    <xf numFmtId="14" fontId="3" fillId="0" borderId="14" xfId="0" applyNumberFormat="1" applyFont="1" applyBorder="1" applyAlignment="1">
      <alignment horizontal="left" vertical="top" wrapText="1"/>
    </xf>
    <xf numFmtId="14" fontId="3" fillId="0" borderId="8" xfId="0" applyNumberFormat="1" applyFont="1" applyBorder="1" applyAlignment="1">
      <alignment horizontal="left" vertical="top" wrapText="1"/>
    </xf>
    <xf numFmtId="14" fontId="3" fillId="0" borderId="11" xfId="0" applyNumberFormat="1" applyFont="1" applyBorder="1" applyAlignment="1">
      <alignment horizontal="left" vertical="top" wrapText="1"/>
    </xf>
    <xf numFmtId="14" fontId="3" fillId="0" borderId="9" xfId="0" applyNumberFormat="1" applyFont="1" applyBorder="1" applyAlignment="1">
      <alignment horizontal="left" vertical="top" wrapText="1"/>
    </xf>
    <xf numFmtId="14" fontId="3" fillId="0" borderId="13" xfId="0" applyNumberFormat="1" applyFont="1" applyBorder="1" applyAlignment="1">
      <alignment horizontal="left" vertical="top" wrapText="1"/>
    </xf>
    <xf numFmtId="0" fontId="6" fillId="0" borderId="2" xfId="0" applyFont="1" applyBorder="1" applyAlignment="1">
      <alignment horizontal="center" vertical="top" wrapText="1"/>
    </xf>
    <xf numFmtId="0" fontId="6" fillId="0" borderId="5" xfId="0" applyFont="1" applyBorder="1" applyAlignment="1">
      <alignment horizontal="center" vertical="top" wrapText="1"/>
    </xf>
    <xf numFmtId="0" fontId="2" fillId="3" borderId="2" xfId="0" applyFont="1" applyFill="1" applyBorder="1" applyAlignment="1">
      <alignment horizontal="center" vertical="top" textRotation="90" wrapText="1"/>
    </xf>
    <xf numFmtId="0" fontId="2" fillId="3" borderId="5" xfId="0" applyFont="1" applyFill="1" applyBorder="1" applyAlignment="1">
      <alignment horizontal="center" vertical="top" textRotation="90" wrapText="1"/>
    </xf>
    <xf numFmtId="0" fontId="6" fillId="2" borderId="2" xfId="0" applyFont="1" applyFill="1" applyBorder="1" applyAlignment="1">
      <alignment horizontal="center" vertical="top" wrapText="1"/>
    </xf>
    <xf numFmtId="0" fontId="6" fillId="2" borderId="5" xfId="0" applyFont="1" applyFill="1" applyBorder="1" applyAlignment="1">
      <alignment horizontal="center" vertical="top" wrapText="1"/>
    </xf>
    <xf numFmtId="9" fontId="6" fillId="0" borderId="1" xfId="2" applyFont="1" applyFill="1" applyBorder="1" applyAlignment="1">
      <alignment horizontal="left" vertical="top" wrapText="1"/>
    </xf>
    <xf numFmtId="14" fontId="3" fillId="0" borderId="2" xfId="0" applyNumberFormat="1" applyFont="1" applyBorder="1" applyAlignment="1">
      <alignment horizontal="justify" vertical="top" wrapText="1"/>
    </xf>
    <xf numFmtId="14" fontId="3" fillId="0" borderId="4" xfId="0" applyNumberFormat="1" applyFont="1" applyBorder="1" applyAlignment="1">
      <alignment horizontal="justify" vertical="top" wrapText="1"/>
    </xf>
    <xf numFmtId="0" fontId="2" fillId="3" borderId="2" xfId="0" applyFont="1" applyFill="1" applyBorder="1" applyAlignment="1">
      <alignment horizontal="center" vertical="top" wrapText="1"/>
    </xf>
    <xf numFmtId="0" fontId="2" fillId="3" borderId="4" xfId="0" applyFont="1" applyFill="1" applyBorder="1" applyAlignment="1">
      <alignment horizontal="center" vertical="top" wrapText="1"/>
    </xf>
    <xf numFmtId="0" fontId="6" fillId="2" borderId="2" xfId="0" applyFont="1" applyFill="1" applyBorder="1" applyAlignment="1">
      <alignment horizontal="justify" vertical="top" wrapText="1"/>
    </xf>
    <xf numFmtId="0" fontId="6" fillId="2" borderId="4" xfId="0" applyFont="1" applyFill="1" applyBorder="1" applyAlignment="1">
      <alignment horizontal="justify" vertical="top" wrapText="1"/>
    </xf>
    <xf numFmtId="14" fontId="6" fillId="0" borderId="2" xfId="0" applyNumberFormat="1" applyFont="1" applyBorder="1" applyAlignment="1">
      <alignment horizontal="center" vertical="top" wrapText="1"/>
    </xf>
    <xf numFmtId="14" fontId="6" fillId="0" borderId="4" xfId="0" applyNumberFormat="1" applyFont="1" applyBorder="1" applyAlignment="1">
      <alignment horizontal="center" vertical="top" wrapText="1"/>
    </xf>
    <xf numFmtId="1" fontId="6" fillId="0" borderId="2" xfId="0" applyNumberFormat="1" applyFont="1" applyBorder="1" applyAlignment="1">
      <alignment horizontal="center" vertical="top" wrapText="1"/>
    </xf>
    <xf numFmtId="1" fontId="6" fillId="0" borderId="4" xfId="0" applyNumberFormat="1" applyFont="1" applyBorder="1" applyAlignment="1">
      <alignment horizontal="center" vertical="top" wrapText="1"/>
    </xf>
    <xf numFmtId="9" fontId="6" fillId="0" borderId="7" xfId="0" applyNumberFormat="1" applyFont="1" applyBorder="1" applyAlignment="1">
      <alignment horizontal="left" vertical="top" wrapText="1"/>
    </xf>
    <xf numFmtId="9" fontId="6" fillId="0" borderId="11" xfId="0" applyNumberFormat="1" applyFont="1" applyBorder="1" applyAlignment="1">
      <alignment horizontal="left" vertical="top" wrapText="1"/>
    </xf>
    <xf numFmtId="0" fontId="3" fillId="2" borderId="2"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0" borderId="3" xfId="0" applyFont="1" applyBorder="1" applyAlignment="1">
      <alignment horizontal="justify" vertical="top"/>
    </xf>
    <xf numFmtId="9" fontId="2" fillId="2" borderId="1" xfId="0" applyNumberFormat="1" applyFont="1" applyFill="1" applyBorder="1" applyAlignment="1" applyProtection="1">
      <alignment horizontal="center" vertical="center" wrapText="1"/>
      <protection locked="0"/>
    </xf>
    <xf numFmtId="14" fontId="3" fillId="0" borderId="23" xfId="0" applyNumberFormat="1" applyFont="1" applyBorder="1" applyAlignment="1">
      <alignment horizontal="center" vertical="top" wrapText="1"/>
    </xf>
    <xf numFmtId="0" fontId="3" fillId="2" borderId="5" xfId="0" applyFont="1" applyFill="1" applyBorder="1" applyAlignment="1">
      <alignment horizontal="justify" vertical="top" wrapText="1"/>
    </xf>
    <xf numFmtId="0" fontId="3" fillId="0" borderId="1" xfId="0" applyFont="1" applyBorder="1" applyAlignment="1">
      <alignment horizontal="justify" vertical="top"/>
    </xf>
    <xf numFmtId="0" fontId="3" fillId="0" borderId="11" xfId="0" applyFont="1" applyBorder="1" applyAlignment="1">
      <alignment horizontal="justify" vertical="top" wrapText="1"/>
    </xf>
    <xf numFmtId="0" fontId="2"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 fillId="9" borderId="7" xfId="0" applyFont="1" applyFill="1" applyBorder="1" applyAlignment="1">
      <alignment horizontal="center" vertical="center"/>
    </xf>
    <xf numFmtId="0" fontId="1" fillId="9" borderId="15" xfId="0" applyFont="1" applyFill="1" applyBorder="1" applyAlignment="1">
      <alignment horizontal="center" vertical="center"/>
    </xf>
    <xf numFmtId="0" fontId="2" fillId="7" borderId="2" xfId="0" applyFont="1" applyFill="1" applyBorder="1" applyAlignment="1" applyProtection="1">
      <alignment horizontal="center" vertical="center" wrapText="1"/>
      <protection locked="0"/>
    </xf>
    <xf numFmtId="0" fontId="2" fillId="7" borderId="2" xfId="0" applyFont="1" applyFill="1" applyBorder="1" applyAlignment="1">
      <alignment horizontal="center" vertical="center" wrapText="1"/>
    </xf>
    <xf numFmtId="0" fontId="2" fillId="6" borderId="2" xfId="0" applyFont="1" applyFill="1" applyBorder="1" applyAlignment="1" applyProtection="1">
      <alignment horizontal="center" vertical="center" wrapText="1"/>
      <protection locked="0"/>
    </xf>
    <xf numFmtId="0" fontId="2" fillId="9" borderId="6" xfId="0" applyFont="1" applyFill="1" applyBorder="1" applyAlignment="1">
      <alignment horizontal="center" vertical="center" wrapText="1"/>
    </xf>
    <xf numFmtId="0" fontId="2" fillId="9" borderId="20"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1" fillId="9" borderId="18" xfId="0" applyFont="1" applyFill="1" applyBorder="1" applyAlignment="1">
      <alignment horizontal="center" vertical="center"/>
    </xf>
    <xf numFmtId="0" fontId="1" fillId="9" borderId="22" xfId="0" applyFont="1" applyFill="1" applyBorder="1" applyAlignment="1">
      <alignment horizontal="center" vertical="center"/>
    </xf>
    <xf numFmtId="0" fontId="2" fillId="9" borderId="8"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1"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1" fillId="9" borderId="21" xfId="0" applyFont="1" applyFill="1" applyBorder="1" applyAlignment="1">
      <alignment horizontal="center" vertical="center"/>
    </xf>
    <xf numFmtId="9" fontId="2" fillId="7" borderId="1" xfId="0" applyNumberFormat="1" applyFont="1" applyFill="1" applyBorder="1" applyAlignment="1" applyProtection="1">
      <alignment horizontal="center" vertical="center" wrapText="1"/>
      <protection locked="0"/>
    </xf>
    <xf numFmtId="9" fontId="2" fillId="7" borderId="19" xfId="0" applyNumberFormat="1" applyFont="1" applyFill="1" applyBorder="1" applyAlignment="1" applyProtection="1">
      <alignment horizontal="center" vertical="center" wrapText="1"/>
      <protection locked="0"/>
    </xf>
    <xf numFmtId="0" fontId="5" fillId="9" borderId="1"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23" fillId="9" borderId="1" xfId="0" applyFont="1" applyFill="1" applyBorder="1" applyAlignment="1">
      <alignment horizontal="center" vertical="center"/>
    </xf>
    <xf numFmtId="0" fontId="23" fillId="8" borderId="1" xfId="0" applyFont="1" applyFill="1" applyBorder="1" applyAlignment="1">
      <alignment horizontal="center" vertical="center"/>
    </xf>
    <xf numFmtId="0" fontId="23" fillId="9" borderId="3" xfId="0" applyFont="1" applyFill="1" applyBorder="1" applyAlignment="1">
      <alignment horizontal="center" vertical="center"/>
    </xf>
    <xf numFmtId="0" fontId="24" fillId="8" borderId="3"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23" fillId="9" borderId="7" xfId="0" applyFont="1" applyFill="1" applyBorder="1" applyAlignment="1">
      <alignment horizontal="center" vertical="center"/>
    </xf>
    <xf numFmtId="0" fontId="23" fillId="9" borderId="14" xfId="0" applyFont="1" applyFill="1" applyBorder="1" applyAlignment="1">
      <alignment horizontal="center" vertical="center"/>
    </xf>
    <xf numFmtId="0" fontId="23" fillId="9" borderId="8" xfId="0" applyFont="1" applyFill="1" applyBorder="1" applyAlignment="1">
      <alignment horizontal="center" vertical="center"/>
    </xf>
    <xf numFmtId="0" fontId="23" fillId="9" borderId="11"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13"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20" fillId="0" borderId="7" xfId="0" applyFont="1" applyBorder="1" applyAlignment="1">
      <alignment horizontal="left" vertical="center"/>
    </xf>
    <xf numFmtId="0" fontId="20" fillId="0" borderId="14" xfId="0" applyFont="1" applyBorder="1" applyAlignment="1">
      <alignment horizontal="left" vertical="center"/>
    </xf>
    <xf numFmtId="0" fontId="20" fillId="0" borderId="8"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0" fillId="0" borderId="3" xfId="0" applyFont="1" applyBorder="1" applyAlignment="1">
      <alignment horizontal="left" vertical="center"/>
    </xf>
    <xf numFmtId="0" fontId="20" fillId="0" borderId="12" xfId="0" applyFont="1" applyBorder="1" applyAlignment="1">
      <alignment horizontal="left" vertical="center"/>
    </xf>
    <xf numFmtId="0" fontId="20" fillId="0" borderId="6" xfId="0" applyFont="1" applyBorder="1" applyAlignment="1">
      <alignment horizontal="left"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left" vertical="center"/>
    </xf>
    <xf numFmtId="14" fontId="20" fillId="0" borderId="15" xfId="0" applyNumberFormat="1" applyFont="1" applyBorder="1" applyAlignment="1">
      <alignment horizontal="center" vertical="center"/>
    </xf>
    <xf numFmtId="14" fontId="20" fillId="0" borderId="0" xfId="0" applyNumberFormat="1" applyFont="1" applyAlignment="1">
      <alignment horizontal="center" vertical="center"/>
    </xf>
    <xf numFmtId="0" fontId="36" fillId="0" borderId="1" xfId="0" applyFont="1" applyBorder="1" applyAlignment="1">
      <alignment horizontal="center" vertical="center"/>
    </xf>
    <xf numFmtId="9" fontId="36" fillId="0" borderId="1"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9" fontId="36" fillId="0" borderId="1" xfId="0" applyNumberFormat="1"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19"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36" fillId="0" borderId="4" xfId="0" applyFont="1" applyBorder="1" applyAlignment="1">
      <alignment horizontal="center" vertical="center"/>
    </xf>
    <xf numFmtId="9" fontId="36" fillId="0" borderId="4" xfId="0" applyNumberFormat="1" applyFont="1" applyBorder="1" applyAlignment="1">
      <alignment horizontal="center" vertical="center"/>
    </xf>
    <xf numFmtId="0" fontId="36" fillId="0" borderId="16" xfId="0" applyFont="1" applyBorder="1" applyAlignment="1">
      <alignment horizontal="center" vertical="center"/>
    </xf>
    <xf numFmtId="0" fontId="36" fillId="15" borderId="24" xfId="0" applyFont="1" applyFill="1" applyBorder="1" applyAlignment="1">
      <alignment horizontal="center" vertical="center"/>
    </xf>
    <xf numFmtId="0" fontId="36" fillId="15" borderId="25" xfId="0" applyFont="1" applyFill="1" applyBorder="1" applyAlignment="1">
      <alignment horizontal="center" vertical="center"/>
    </xf>
    <xf numFmtId="0" fontId="36" fillId="15" borderId="26" xfId="0" applyFont="1" applyFill="1" applyBorder="1" applyAlignment="1">
      <alignment horizontal="center" vertical="center"/>
    </xf>
    <xf numFmtId="0" fontId="36" fillId="15" borderId="30" xfId="0" applyFont="1" applyFill="1" applyBorder="1" applyAlignment="1">
      <alignment horizontal="center" vertical="center"/>
    </xf>
    <xf numFmtId="0" fontId="36" fillId="15" borderId="27" xfId="0" applyFont="1" applyFill="1" applyBorder="1" applyAlignment="1">
      <alignment horizontal="center" vertical="center"/>
    </xf>
    <xf numFmtId="0" fontId="36" fillId="15" borderId="28" xfId="0" applyFont="1" applyFill="1" applyBorder="1" applyAlignment="1">
      <alignment horizontal="center" vertical="center"/>
    </xf>
    <xf numFmtId="0" fontId="36" fillId="15" borderId="29" xfId="0" applyFont="1" applyFill="1" applyBorder="1" applyAlignment="1">
      <alignment horizontal="center" vertical="center"/>
    </xf>
    <xf numFmtId="0" fontId="36" fillId="15" borderId="31" xfId="0" applyFont="1" applyFill="1" applyBorder="1" applyAlignment="1">
      <alignment horizontal="center" vertical="center"/>
    </xf>
  </cellXfs>
  <cellStyles count="8">
    <cellStyle name="Hipervínculo" xfId="4" builtinId="8"/>
    <cellStyle name="Moneda" xfId="3" builtinId="4"/>
    <cellStyle name="Moneda 2" xfId="5" xr:uid="{00000000-0005-0000-0000-000002000000}"/>
    <cellStyle name="Moneda 2 2" xfId="7" xr:uid="{00000000-0005-0000-0000-000003000000}"/>
    <cellStyle name="Moneda 3" xfId="6" xr:uid="{00000000-0005-0000-0000-000004000000}"/>
    <cellStyle name="Normal" xfId="0" builtinId="0"/>
    <cellStyle name="Normal 6" xfId="1" xr:uid="{00000000-0005-0000-0000-000006000000}"/>
    <cellStyle name="Porcentaje" xfId="2" builtinId="5"/>
  </cellStyles>
  <dxfs count="228">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E7FF"/>
      <color rgb="FFE1E1FF"/>
      <color rgb="FFCCFF99"/>
      <color rgb="FFFFCCFF"/>
      <color rgb="FF66FFFF"/>
      <color rgb="FFFFFFCC"/>
      <color rgb="FFCCFFFF"/>
      <color rgb="FFD9FBD1"/>
      <color rgb="FFD5D5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youtube.com/watch?v=nGoryN_63Cs&amp;feature=youtu.be%22"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4"/>
  <sheetViews>
    <sheetView topLeftCell="A8" zoomScale="90" zoomScaleNormal="90" workbookViewId="0">
      <pane xSplit="3" ySplit="4" topLeftCell="DO24" activePane="bottomRight" state="frozen"/>
      <selection activeCell="A8" sqref="A8"/>
      <selection pane="topRight" activeCell="D8" sqref="D8"/>
      <selection pane="bottomLeft" activeCell="A12" sqref="A12"/>
      <selection pane="bottomRight" activeCell="ET27" sqref="ET27"/>
    </sheetView>
  </sheetViews>
  <sheetFormatPr baseColWidth="10" defaultColWidth="11.42578125" defaultRowHeight="16.5" x14ac:dyDescent="0.25"/>
  <cols>
    <col min="1" max="1" width="11.42578125" style="28"/>
    <col min="2" max="2" width="50.7109375" style="28" customWidth="1"/>
    <col min="3" max="3" width="11.7109375" style="28" customWidth="1"/>
    <col min="4" max="4" width="40.7109375" style="28" customWidth="1"/>
    <col min="5" max="5" width="11.7109375" style="28" customWidth="1"/>
    <col min="6" max="6" width="40.7109375" style="28" customWidth="1"/>
    <col min="7" max="7" width="15.7109375" style="28" customWidth="1"/>
    <col min="8" max="8" width="20.7109375" style="28" customWidth="1"/>
    <col min="9" max="9" width="15.7109375" style="45" customWidth="1"/>
    <col min="10" max="10" width="20.7109375" style="45" customWidth="1"/>
    <col min="11" max="11" width="30.7109375" style="28" customWidth="1"/>
    <col min="12" max="12" width="22.5703125" style="28" hidden="1" customWidth="1"/>
    <col min="13" max="13" width="38.85546875" style="28" hidden="1" customWidth="1"/>
    <col min="14" max="14" width="22.42578125" style="28" hidden="1" customWidth="1"/>
    <col min="15" max="15" width="49.7109375" style="28" hidden="1" customWidth="1"/>
    <col min="16" max="16" width="22.42578125" style="28" hidden="1" customWidth="1"/>
    <col min="17" max="17" width="15.7109375" style="46" hidden="1" customWidth="1"/>
    <col min="18" max="18" width="15.7109375" style="47" hidden="1" customWidth="1"/>
    <col min="19" max="19" width="50.7109375" style="28" hidden="1" customWidth="1"/>
    <col min="20" max="20" width="20.7109375" style="28" hidden="1" customWidth="1"/>
    <col min="21" max="21" width="50.7109375" style="28" hidden="1" customWidth="1"/>
    <col min="22" max="22" width="20.7109375" style="28" hidden="1" customWidth="1"/>
    <col min="23" max="24" width="18.7109375" style="28" hidden="1" customWidth="1"/>
    <col min="25" max="25" width="68.42578125" style="28" hidden="1" customWidth="1"/>
    <col min="26" max="27" width="18.7109375" style="28" hidden="1" customWidth="1"/>
    <col min="28" max="28" width="50.7109375" style="28" hidden="1" customWidth="1"/>
    <col min="29" max="29" width="20.7109375" style="28" hidden="1" customWidth="1"/>
    <col min="30" max="31" width="15.7109375" style="28" hidden="1" customWidth="1"/>
    <col min="32" max="32" width="50.7109375" style="28" hidden="1" customWidth="1"/>
    <col min="33" max="33" width="20.7109375" style="28" hidden="1" customWidth="1"/>
    <col min="34" max="34" width="64.28515625" style="28" hidden="1" customWidth="1"/>
    <col min="35" max="37" width="20.7109375" style="28" hidden="1" customWidth="1"/>
    <col min="38" max="38" width="50.7109375" style="28" hidden="1" customWidth="1"/>
    <col min="39" max="40" width="15.7109375" style="28" hidden="1" customWidth="1"/>
    <col min="41" max="41" width="50.7109375" style="28" hidden="1" customWidth="1"/>
    <col min="42" max="42" width="20.7109375" style="28" hidden="1" customWidth="1"/>
    <col min="43" max="43" width="50.7109375" style="28" hidden="1" customWidth="1"/>
    <col min="44" max="46" width="20.7109375" style="28" hidden="1" customWidth="1"/>
    <col min="47" max="47" width="50.7109375" style="28" hidden="1" customWidth="1"/>
    <col min="48" max="49" width="15.7109375" style="28" hidden="1" customWidth="1"/>
    <col min="50" max="50" width="50.7109375" style="28" hidden="1" customWidth="1"/>
    <col min="51" max="51" width="20.7109375" style="28" hidden="1" customWidth="1"/>
    <col min="52" max="52" width="50.7109375" style="28" hidden="1" customWidth="1"/>
    <col min="53" max="55" width="20.7109375" style="28" hidden="1" customWidth="1"/>
    <col min="56" max="56" width="50.7109375" style="28" hidden="1" customWidth="1"/>
    <col min="57" max="58" width="15.7109375" style="28" hidden="1" customWidth="1"/>
    <col min="59" max="59" width="50.7109375" style="28" hidden="1" customWidth="1"/>
    <col min="60" max="60" width="20.7109375" style="28" hidden="1" customWidth="1"/>
    <col min="61" max="61" width="50.7109375" style="28" hidden="1" customWidth="1"/>
    <col min="62" max="64" width="20.7109375" style="28" hidden="1" customWidth="1"/>
    <col min="65" max="65" width="50.7109375" style="28" hidden="1" customWidth="1"/>
    <col min="66" max="67" width="15.7109375" style="28" hidden="1" customWidth="1"/>
    <col min="68" max="68" width="50.7109375" style="28" hidden="1" customWidth="1"/>
    <col min="69" max="69" width="20.7109375" style="28" hidden="1" customWidth="1"/>
    <col min="70" max="70" width="50.7109375" style="28" hidden="1" customWidth="1"/>
    <col min="71" max="73" width="20.7109375" style="28" hidden="1" customWidth="1"/>
    <col min="74" max="74" width="50.7109375" style="28" hidden="1" customWidth="1"/>
    <col min="75" max="76" width="15.7109375" style="28" hidden="1" customWidth="1"/>
    <col min="77" max="77" width="50.7109375" style="28" hidden="1" customWidth="1"/>
    <col min="78" max="78" width="20.7109375" style="28" hidden="1" customWidth="1"/>
    <col min="79" max="79" width="50.7109375" style="28" hidden="1" customWidth="1"/>
    <col min="80" max="82" width="20.7109375" style="28" hidden="1" customWidth="1"/>
    <col min="83" max="83" width="50.7109375" style="28" hidden="1" customWidth="1"/>
    <col min="84" max="85" width="15.7109375" style="28" hidden="1" customWidth="1"/>
    <col min="86" max="86" width="50.7109375" style="28" hidden="1" customWidth="1"/>
    <col min="87" max="87" width="20.7109375" style="28" hidden="1" customWidth="1"/>
    <col min="88" max="88" width="50.7109375" style="28" hidden="1" customWidth="1"/>
    <col min="89" max="89" width="20.7109375" style="28" hidden="1" customWidth="1"/>
    <col min="90" max="91" width="15.7109375" style="28" hidden="1" customWidth="1"/>
    <col min="92" max="92" width="50.7109375" style="28" hidden="1" customWidth="1"/>
    <col min="93" max="93" width="20.7109375" style="28" hidden="1" customWidth="1"/>
    <col min="94" max="94" width="50.7109375" style="28" hidden="1" customWidth="1"/>
    <col min="95" max="95" width="20.7109375" style="28" hidden="1" customWidth="1"/>
    <col min="96" max="97" width="15.7109375" style="28" hidden="1" customWidth="1"/>
    <col min="98" max="98" width="50.7109375" style="28" hidden="1" customWidth="1"/>
    <col min="99" max="99" width="20.7109375" style="28" hidden="1" customWidth="1"/>
    <col min="100" max="100" width="50.7109375" style="28" hidden="1" customWidth="1"/>
    <col min="101" max="101" width="20.7109375" style="28" hidden="1" customWidth="1"/>
    <col min="102" max="103" width="15.7109375" style="28" hidden="1" customWidth="1"/>
    <col min="104" max="104" width="50.7109375" style="28" hidden="1" customWidth="1"/>
    <col min="105" max="105" width="20.7109375" style="28" hidden="1" customWidth="1"/>
    <col min="106" max="106" width="50.7109375" style="28" hidden="1" customWidth="1"/>
    <col min="107" max="107" width="20.7109375" style="28" hidden="1" customWidth="1"/>
    <col min="108" max="109" width="15.7109375" style="28" hidden="1" customWidth="1"/>
    <col min="110" max="110" width="50.7109375" style="28" hidden="1" customWidth="1"/>
    <col min="111" max="111" width="20.7109375" style="28" hidden="1" customWidth="1"/>
    <col min="112" max="112" width="50.7109375" style="28" hidden="1" customWidth="1"/>
    <col min="113" max="113" width="20.7109375" style="43" hidden="1" customWidth="1"/>
    <col min="114" max="115" width="20.7109375" style="28" customWidth="1"/>
    <col min="116" max="116" width="100.7109375" style="28" customWidth="1"/>
    <col min="117" max="117" width="11.7109375" style="28" customWidth="1"/>
    <col min="118" max="118" width="70.7109375" style="28" customWidth="1"/>
    <col min="119" max="119" width="15.7109375" style="28" customWidth="1"/>
    <col min="120" max="120" width="20.7109375" style="28" customWidth="1"/>
    <col min="121" max="121" width="15.7109375" style="28" customWidth="1"/>
    <col min="122" max="122" width="30.7109375" style="28" customWidth="1"/>
    <col min="123" max="124" width="18.7109375" style="28" hidden="1" customWidth="1"/>
    <col min="125" max="125" width="70.7109375" style="28" hidden="1" customWidth="1"/>
    <col min="126" max="126" width="30.7109375" style="28" hidden="1" customWidth="1"/>
    <col min="127" max="127" width="100.7109375" style="28" hidden="1" customWidth="1"/>
    <col min="128" max="128" width="20.7109375" style="28" hidden="1" customWidth="1"/>
    <col min="129" max="130" width="18.7109375" style="28" hidden="1" customWidth="1"/>
    <col min="131" max="131" width="68.42578125" style="28" hidden="1" customWidth="1"/>
    <col min="132" max="133" width="18.7109375" style="28" hidden="1" customWidth="1"/>
    <col min="134" max="134" width="70.7109375" style="28" hidden="1" customWidth="1"/>
    <col min="135" max="135" width="30.7109375" style="28" hidden="1" customWidth="1"/>
    <col min="136" max="136" width="100.7109375" style="28" hidden="1" customWidth="1"/>
    <col min="137" max="137" width="20.7109375" style="28" hidden="1" customWidth="1"/>
    <col min="138" max="139" width="18.7109375" style="28" hidden="1" customWidth="1"/>
    <col min="140" max="140" width="68.42578125" style="28" hidden="1" customWidth="1"/>
    <col min="141" max="142" width="18.7109375" style="28" hidden="1" customWidth="1"/>
    <col min="143" max="143" width="70.7109375" style="28" hidden="1" customWidth="1"/>
    <col min="144" max="144" width="30.7109375" style="28" hidden="1" customWidth="1"/>
    <col min="145" max="145" width="100.7109375" style="28" hidden="1" customWidth="1"/>
    <col min="146" max="146" width="20.7109375" style="28" hidden="1" customWidth="1"/>
    <col min="147" max="148" width="18.7109375" style="28" hidden="1" customWidth="1"/>
    <col min="149" max="149" width="68.42578125" style="28" hidden="1" customWidth="1"/>
    <col min="150" max="151" width="18.7109375" style="28" customWidth="1"/>
    <col min="152" max="152" width="70.7109375" style="28" customWidth="1"/>
    <col min="153" max="153" width="30.7109375" style="28" customWidth="1"/>
    <col min="154" max="154" width="100.7109375" style="28" customWidth="1"/>
    <col min="155" max="155" width="20.7109375" style="28" customWidth="1"/>
    <col min="156" max="16384" width="11.42578125" style="28"/>
  </cols>
  <sheetData>
    <row r="1" spans="1:155" ht="16.5" hidden="1" customHeight="1" x14ac:dyDescent="0.25">
      <c r="A1" s="38"/>
      <c r="B1" s="39"/>
      <c r="C1" s="38"/>
      <c r="D1" s="39"/>
      <c r="E1" s="39"/>
      <c r="F1" s="39"/>
      <c r="G1" s="39"/>
      <c r="H1" s="39"/>
      <c r="I1" s="40"/>
      <c r="J1" s="40"/>
      <c r="K1" s="39"/>
      <c r="L1" s="39"/>
      <c r="M1" s="39"/>
      <c r="N1" s="39"/>
      <c r="O1" s="39"/>
      <c r="P1" s="39"/>
      <c r="Q1" s="41"/>
      <c r="R1" s="42"/>
      <c r="S1" s="39"/>
      <c r="T1" s="39"/>
      <c r="U1" s="39"/>
      <c r="V1" s="39"/>
      <c r="W1" s="39"/>
      <c r="X1" s="39"/>
      <c r="Y1" s="39"/>
      <c r="Z1" s="39"/>
      <c r="AA1" s="39"/>
      <c r="AB1" s="39"/>
      <c r="AC1" s="39"/>
      <c r="AJ1" s="39"/>
      <c r="AK1" s="39"/>
      <c r="AL1" s="39"/>
      <c r="DY1" s="39"/>
      <c r="DZ1" s="39"/>
      <c r="EA1" s="39"/>
      <c r="EH1" s="39"/>
      <c r="EI1" s="39"/>
      <c r="EJ1" s="39"/>
      <c r="EQ1" s="39"/>
      <c r="ER1" s="39"/>
      <c r="ES1" s="39"/>
    </row>
    <row r="2" spans="1:155" ht="16.5" hidden="1" customHeight="1" x14ac:dyDescent="0.25">
      <c r="A2" s="44"/>
      <c r="C2" s="44"/>
    </row>
    <row r="3" spans="1:155" ht="16.5" hidden="1" customHeight="1" x14ac:dyDescent="0.25">
      <c r="A3" s="352" t="s">
        <v>5</v>
      </c>
      <c r="B3" s="353"/>
      <c r="C3" s="354" t="s">
        <v>6</v>
      </c>
      <c r="D3" s="355"/>
      <c r="E3" s="355"/>
      <c r="F3" s="355"/>
      <c r="G3" s="355"/>
      <c r="H3" s="355"/>
      <c r="I3" s="356"/>
      <c r="J3" s="37" t="s">
        <v>7</v>
      </c>
      <c r="K3" s="357" t="s">
        <v>8</v>
      </c>
      <c r="L3" s="358"/>
      <c r="M3" s="358"/>
      <c r="N3" s="358"/>
      <c r="O3" s="358"/>
      <c r="P3" s="358"/>
      <c r="Q3" s="358"/>
      <c r="R3" s="358"/>
      <c r="S3" s="358"/>
      <c r="T3" s="358"/>
      <c r="U3" s="358"/>
      <c r="V3" s="358"/>
      <c r="W3" s="358"/>
      <c r="X3" s="358"/>
      <c r="Y3" s="358"/>
      <c r="Z3" s="358"/>
      <c r="AA3" s="358"/>
      <c r="AB3" s="358"/>
      <c r="AC3" s="358"/>
    </row>
    <row r="4" spans="1:155" ht="16.5" hidden="1" customHeight="1" x14ac:dyDescent="0.25">
      <c r="A4" s="339" t="s">
        <v>9</v>
      </c>
      <c r="B4" s="340"/>
      <c r="C4" s="354" t="s">
        <v>10</v>
      </c>
      <c r="D4" s="355"/>
      <c r="E4" s="355"/>
      <c r="F4" s="355"/>
      <c r="G4" s="355"/>
      <c r="H4" s="355"/>
      <c r="I4" s="356"/>
      <c r="J4" s="352" t="s">
        <v>11</v>
      </c>
      <c r="K4" s="359"/>
      <c r="L4" s="360">
        <v>42998</v>
      </c>
      <c r="M4" s="361"/>
      <c r="N4" s="361"/>
      <c r="O4" s="361"/>
      <c r="P4" s="361"/>
      <c r="Q4" s="361"/>
      <c r="R4" s="361"/>
      <c r="S4" s="361"/>
      <c r="T4" s="361"/>
      <c r="U4" s="361"/>
      <c r="V4" s="361"/>
      <c r="W4" s="361"/>
      <c r="X4" s="361"/>
      <c r="Y4" s="361"/>
      <c r="Z4" s="361"/>
      <c r="AA4" s="361"/>
      <c r="AB4" s="361"/>
      <c r="AC4" s="361"/>
    </row>
    <row r="5" spans="1:155" ht="16.5" hidden="1" customHeight="1" x14ac:dyDescent="0.25">
      <c r="A5" s="339" t="s">
        <v>12</v>
      </c>
      <c r="B5" s="340"/>
      <c r="C5" s="341" t="s">
        <v>13</v>
      </c>
      <c r="D5" s="342"/>
      <c r="E5" s="342"/>
      <c r="F5" s="342"/>
      <c r="G5" s="342"/>
      <c r="H5" s="342"/>
      <c r="I5" s="343"/>
      <c r="J5" s="344" t="s">
        <v>14</v>
      </c>
      <c r="K5" s="345"/>
      <c r="L5" s="346"/>
      <c r="M5" s="347"/>
      <c r="N5" s="347"/>
      <c r="O5" s="347"/>
      <c r="P5" s="347"/>
      <c r="Q5" s="347"/>
      <c r="R5" s="347"/>
      <c r="S5" s="347"/>
      <c r="T5" s="347"/>
      <c r="U5" s="347"/>
      <c r="V5" s="347"/>
      <c r="W5" s="347"/>
      <c r="X5" s="347"/>
      <c r="Y5" s="347"/>
      <c r="Z5" s="347"/>
      <c r="AA5" s="347"/>
      <c r="AB5" s="347"/>
      <c r="AC5" s="347"/>
    </row>
    <row r="6" spans="1:155" ht="16.5" hidden="1" customHeight="1" x14ac:dyDescent="0.25">
      <c r="A6" s="339" t="s">
        <v>15</v>
      </c>
      <c r="B6" s="340"/>
      <c r="C6" s="48" t="s">
        <v>16</v>
      </c>
      <c r="D6" s="49"/>
      <c r="E6" s="49"/>
      <c r="F6" s="49"/>
      <c r="G6" s="49"/>
      <c r="H6" s="49"/>
      <c r="I6" s="50"/>
      <c r="J6" s="51"/>
      <c r="K6" s="52"/>
      <c r="L6" s="50"/>
      <c r="M6" s="50"/>
      <c r="N6" s="50"/>
      <c r="O6" s="50"/>
      <c r="P6" s="50"/>
      <c r="Q6" s="53"/>
      <c r="R6" s="53"/>
      <c r="S6" s="50"/>
      <c r="T6" s="50"/>
      <c r="U6" s="50"/>
      <c r="V6" s="50"/>
      <c r="W6" s="50"/>
      <c r="X6" s="50"/>
      <c r="Y6" s="54"/>
      <c r="Z6" s="54"/>
      <c r="AA6" s="54"/>
      <c r="AB6" s="54"/>
      <c r="AC6" s="54"/>
      <c r="AJ6" s="50"/>
      <c r="AK6" s="50"/>
      <c r="AL6" s="54"/>
      <c r="DY6" s="50"/>
      <c r="DZ6" s="50"/>
      <c r="EA6" s="54"/>
      <c r="EH6" s="50"/>
      <c r="EI6" s="50"/>
      <c r="EJ6" s="54"/>
      <c r="EQ6" s="50"/>
      <c r="ER6" s="50"/>
      <c r="ES6" s="54"/>
    </row>
    <row r="7" spans="1:155" ht="26.25" hidden="1" customHeight="1" x14ac:dyDescent="0.25">
      <c r="A7" s="348" t="s">
        <v>17</v>
      </c>
      <c r="B7" s="349"/>
      <c r="C7" s="350" t="s">
        <v>18</v>
      </c>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row>
    <row r="8" spans="1:155" s="55" customFormat="1" ht="20.25" customHeight="1" x14ac:dyDescent="0.25">
      <c r="A8" s="324" t="s">
        <v>19</v>
      </c>
      <c r="B8" s="325"/>
      <c r="C8" s="325"/>
      <c r="D8" s="325"/>
      <c r="E8" s="325"/>
      <c r="F8" s="325"/>
      <c r="G8" s="325"/>
      <c r="H8" s="325"/>
      <c r="I8" s="325"/>
      <c r="J8" s="325"/>
      <c r="K8" s="326"/>
      <c r="L8" s="305" t="s">
        <v>20</v>
      </c>
      <c r="M8" s="305"/>
      <c r="N8" s="305"/>
      <c r="O8" s="305"/>
      <c r="P8" s="305"/>
      <c r="Q8" s="305" t="s">
        <v>21</v>
      </c>
      <c r="R8" s="305"/>
      <c r="S8" s="305"/>
      <c r="T8" s="305"/>
      <c r="U8" s="305"/>
      <c r="V8" s="305"/>
      <c r="W8" s="304" t="s">
        <v>22</v>
      </c>
      <c r="X8" s="304"/>
      <c r="Y8" s="304"/>
      <c r="Z8" s="330" t="s">
        <v>23</v>
      </c>
      <c r="AA8" s="331"/>
      <c r="AB8" s="331"/>
      <c r="AC8" s="332"/>
      <c r="AD8" s="305" t="s">
        <v>24</v>
      </c>
      <c r="AE8" s="305"/>
      <c r="AF8" s="305"/>
      <c r="AG8" s="305"/>
      <c r="AH8" s="305"/>
      <c r="AI8" s="305"/>
      <c r="AJ8" s="304" t="s">
        <v>25</v>
      </c>
      <c r="AK8" s="304"/>
      <c r="AL8" s="306"/>
      <c r="AM8" s="305" t="s">
        <v>26</v>
      </c>
      <c r="AN8" s="305"/>
      <c r="AO8" s="305"/>
      <c r="AP8" s="305"/>
      <c r="AQ8" s="305"/>
      <c r="AR8" s="305"/>
      <c r="AS8" s="304" t="s">
        <v>27</v>
      </c>
      <c r="AT8" s="304"/>
      <c r="AU8" s="306"/>
      <c r="AV8" s="305" t="s">
        <v>28</v>
      </c>
      <c r="AW8" s="305"/>
      <c r="AX8" s="305"/>
      <c r="AY8" s="305"/>
      <c r="AZ8" s="305"/>
      <c r="BA8" s="305"/>
      <c r="BB8" s="304" t="s">
        <v>29</v>
      </c>
      <c r="BC8" s="304"/>
      <c r="BD8" s="306"/>
      <c r="BE8" s="307" t="s">
        <v>30</v>
      </c>
      <c r="BF8" s="308"/>
      <c r="BG8" s="308"/>
      <c r="BH8" s="308"/>
      <c r="BI8" s="308"/>
      <c r="BJ8" s="309"/>
      <c r="BK8" s="304" t="s">
        <v>31</v>
      </c>
      <c r="BL8" s="304"/>
      <c r="BM8" s="304"/>
      <c r="BN8" s="176" t="s">
        <v>32</v>
      </c>
      <c r="BO8" s="176"/>
      <c r="BP8" s="176"/>
      <c r="BQ8" s="176"/>
      <c r="BR8" s="176"/>
      <c r="BS8" s="176"/>
      <c r="BT8" s="304" t="s">
        <v>33</v>
      </c>
      <c r="BU8" s="304"/>
      <c r="BV8" s="304"/>
      <c r="BW8" s="176" t="s">
        <v>34</v>
      </c>
      <c r="BX8" s="176"/>
      <c r="BY8" s="176"/>
      <c r="BZ8" s="176"/>
      <c r="CA8" s="176"/>
      <c r="CB8" s="176"/>
      <c r="CC8" s="304" t="s">
        <v>35</v>
      </c>
      <c r="CD8" s="304"/>
      <c r="CE8" s="304"/>
      <c r="CF8" s="176" t="s">
        <v>36</v>
      </c>
      <c r="CG8" s="176"/>
      <c r="CH8" s="176"/>
      <c r="CI8" s="176"/>
      <c r="CJ8" s="176"/>
      <c r="CK8" s="176"/>
      <c r="CL8" s="176" t="s">
        <v>37</v>
      </c>
      <c r="CM8" s="176"/>
      <c r="CN8" s="176"/>
      <c r="CO8" s="176"/>
      <c r="CP8" s="176"/>
      <c r="CQ8" s="176"/>
      <c r="CR8" s="176" t="s">
        <v>38</v>
      </c>
      <c r="CS8" s="176"/>
      <c r="CT8" s="176"/>
      <c r="CU8" s="176"/>
      <c r="CV8" s="176"/>
      <c r="CW8" s="176"/>
      <c r="CX8" s="176" t="s">
        <v>39</v>
      </c>
      <c r="CY8" s="176"/>
      <c r="CZ8" s="176"/>
      <c r="DA8" s="176"/>
      <c r="DB8" s="176"/>
      <c r="DC8" s="176"/>
      <c r="DD8" s="176" t="s">
        <v>40</v>
      </c>
      <c r="DE8" s="176"/>
      <c r="DF8" s="176"/>
      <c r="DG8" s="176"/>
      <c r="DH8" s="176"/>
      <c r="DI8" s="176"/>
      <c r="DJ8" s="314" t="s">
        <v>41</v>
      </c>
      <c r="DK8" s="315"/>
      <c r="DL8" s="316"/>
      <c r="DM8" s="320" t="s">
        <v>42</v>
      </c>
      <c r="DN8" s="321"/>
      <c r="DO8" s="321"/>
      <c r="DP8" s="321"/>
      <c r="DQ8" s="321"/>
      <c r="DR8" s="321"/>
      <c r="DS8" s="176" t="s">
        <v>43</v>
      </c>
      <c r="DT8" s="176"/>
      <c r="DU8" s="176"/>
      <c r="DV8" s="176"/>
      <c r="DW8" s="176"/>
      <c r="DX8" s="176"/>
      <c r="DY8" s="304" t="s">
        <v>44</v>
      </c>
      <c r="DZ8" s="304"/>
      <c r="EA8" s="304"/>
      <c r="EB8" s="176" t="s">
        <v>45</v>
      </c>
      <c r="EC8" s="176"/>
      <c r="ED8" s="176"/>
      <c r="EE8" s="176"/>
      <c r="EF8" s="176"/>
      <c r="EG8" s="176"/>
      <c r="EH8" s="304" t="s">
        <v>46</v>
      </c>
      <c r="EI8" s="304"/>
      <c r="EJ8" s="304"/>
      <c r="EK8" s="176" t="s">
        <v>47</v>
      </c>
      <c r="EL8" s="176"/>
      <c r="EM8" s="176"/>
      <c r="EN8" s="176"/>
      <c r="EO8" s="176"/>
      <c r="EP8" s="176"/>
      <c r="EQ8" s="304" t="s">
        <v>624</v>
      </c>
      <c r="ER8" s="304"/>
      <c r="ES8" s="304"/>
      <c r="ET8" s="176" t="s">
        <v>508</v>
      </c>
      <c r="EU8" s="176"/>
      <c r="EV8" s="176"/>
      <c r="EW8" s="176"/>
      <c r="EX8" s="176"/>
      <c r="EY8" s="176"/>
    </row>
    <row r="9" spans="1:155" ht="21.75" customHeight="1" x14ac:dyDescent="0.25">
      <c r="A9" s="327"/>
      <c r="B9" s="328"/>
      <c r="C9" s="328"/>
      <c r="D9" s="328"/>
      <c r="E9" s="328"/>
      <c r="F9" s="328"/>
      <c r="G9" s="328"/>
      <c r="H9" s="328"/>
      <c r="I9" s="328"/>
      <c r="J9" s="328"/>
      <c r="K9" s="329"/>
      <c r="L9" s="177" t="s">
        <v>48</v>
      </c>
      <c r="M9" s="177"/>
      <c r="N9" s="177"/>
      <c r="O9" s="178" t="s">
        <v>49</v>
      </c>
      <c r="P9" s="178"/>
      <c r="Q9" s="310" t="s">
        <v>50</v>
      </c>
      <c r="R9" s="311"/>
      <c r="S9" s="311"/>
      <c r="T9" s="312"/>
      <c r="U9" s="178" t="s">
        <v>49</v>
      </c>
      <c r="V9" s="178"/>
      <c r="W9" s="301" t="s">
        <v>51</v>
      </c>
      <c r="X9" s="302"/>
      <c r="Y9" s="313"/>
      <c r="Z9" s="333" t="s">
        <v>50</v>
      </c>
      <c r="AA9" s="334"/>
      <c r="AB9" s="334"/>
      <c r="AC9" s="335"/>
      <c r="AD9" s="336" t="s">
        <v>50</v>
      </c>
      <c r="AE9" s="337"/>
      <c r="AF9" s="337"/>
      <c r="AG9" s="338"/>
      <c r="AH9" s="178" t="s">
        <v>52</v>
      </c>
      <c r="AI9" s="178"/>
      <c r="AJ9" s="301" t="s">
        <v>51</v>
      </c>
      <c r="AK9" s="302"/>
      <c r="AL9" s="303"/>
      <c r="AM9" s="177" t="s">
        <v>50</v>
      </c>
      <c r="AN9" s="177"/>
      <c r="AO9" s="177"/>
      <c r="AP9" s="177"/>
      <c r="AQ9" s="178" t="s">
        <v>49</v>
      </c>
      <c r="AR9" s="178"/>
      <c r="AS9" s="301" t="s">
        <v>51</v>
      </c>
      <c r="AT9" s="302"/>
      <c r="AU9" s="303"/>
      <c r="AV9" s="177" t="s">
        <v>50</v>
      </c>
      <c r="AW9" s="177"/>
      <c r="AX9" s="177"/>
      <c r="AY9" s="177"/>
      <c r="AZ9" s="178" t="s">
        <v>49</v>
      </c>
      <c r="BA9" s="178"/>
      <c r="BB9" s="301" t="s">
        <v>51</v>
      </c>
      <c r="BC9" s="302"/>
      <c r="BD9" s="303"/>
      <c r="BE9" s="177" t="s">
        <v>50</v>
      </c>
      <c r="BF9" s="177"/>
      <c r="BG9" s="177"/>
      <c r="BH9" s="177"/>
      <c r="BI9" s="178" t="s">
        <v>49</v>
      </c>
      <c r="BJ9" s="178"/>
      <c r="BK9" s="300" t="s">
        <v>51</v>
      </c>
      <c r="BL9" s="300"/>
      <c r="BM9" s="300"/>
      <c r="BN9" s="177" t="s">
        <v>50</v>
      </c>
      <c r="BO9" s="177"/>
      <c r="BP9" s="177"/>
      <c r="BQ9" s="177"/>
      <c r="BR9" s="178" t="s">
        <v>49</v>
      </c>
      <c r="BS9" s="178"/>
      <c r="BT9" s="300" t="s">
        <v>51</v>
      </c>
      <c r="BU9" s="300"/>
      <c r="BV9" s="300"/>
      <c r="BW9" s="177" t="s">
        <v>50</v>
      </c>
      <c r="BX9" s="177"/>
      <c r="BY9" s="177"/>
      <c r="BZ9" s="177"/>
      <c r="CA9" s="178" t="s">
        <v>49</v>
      </c>
      <c r="CB9" s="178"/>
      <c r="CC9" s="300" t="s">
        <v>51</v>
      </c>
      <c r="CD9" s="300"/>
      <c r="CE9" s="300"/>
      <c r="CF9" s="177" t="s">
        <v>50</v>
      </c>
      <c r="CG9" s="177"/>
      <c r="CH9" s="177"/>
      <c r="CI9" s="177"/>
      <c r="CJ9" s="178" t="s">
        <v>49</v>
      </c>
      <c r="CK9" s="178"/>
      <c r="CL9" s="177" t="s">
        <v>50</v>
      </c>
      <c r="CM9" s="177"/>
      <c r="CN9" s="177"/>
      <c r="CO9" s="177"/>
      <c r="CP9" s="178" t="s">
        <v>49</v>
      </c>
      <c r="CQ9" s="178"/>
      <c r="CR9" s="177" t="s">
        <v>50</v>
      </c>
      <c r="CS9" s="177"/>
      <c r="CT9" s="177"/>
      <c r="CU9" s="177"/>
      <c r="CV9" s="178" t="s">
        <v>49</v>
      </c>
      <c r="CW9" s="178"/>
      <c r="CX9" s="177" t="s">
        <v>50</v>
      </c>
      <c r="CY9" s="177"/>
      <c r="CZ9" s="177"/>
      <c r="DA9" s="177"/>
      <c r="DB9" s="178" t="s">
        <v>49</v>
      </c>
      <c r="DC9" s="178"/>
      <c r="DD9" s="177" t="s">
        <v>50</v>
      </c>
      <c r="DE9" s="177"/>
      <c r="DF9" s="177"/>
      <c r="DG9" s="177"/>
      <c r="DH9" s="178" t="s">
        <v>49</v>
      </c>
      <c r="DI9" s="178"/>
      <c r="DJ9" s="317"/>
      <c r="DK9" s="318"/>
      <c r="DL9" s="319"/>
      <c r="DM9" s="322"/>
      <c r="DN9" s="323"/>
      <c r="DO9" s="323"/>
      <c r="DP9" s="323"/>
      <c r="DQ9" s="323"/>
      <c r="DR9" s="323"/>
      <c r="DS9" s="177" t="s">
        <v>623</v>
      </c>
      <c r="DT9" s="177"/>
      <c r="DU9" s="177"/>
      <c r="DV9" s="177"/>
      <c r="DW9" s="178" t="s">
        <v>49</v>
      </c>
      <c r="DX9" s="178"/>
      <c r="DY9" s="300" t="s">
        <v>51</v>
      </c>
      <c r="DZ9" s="300"/>
      <c r="EA9" s="300"/>
      <c r="EB9" s="177" t="s">
        <v>623</v>
      </c>
      <c r="EC9" s="177"/>
      <c r="ED9" s="177"/>
      <c r="EE9" s="177"/>
      <c r="EF9" s="178" t="s">
        <v>49</v>
      </c>
      <c r="EG9" s="178"/>
      <c r="EH9" s="300" t="s">
        <v>51</v>
      </c>
      <c r="EI9" s="300"/>
      <c r="EJ9" s="300"/>
      <c r="EK9" s="177" t="s">
        <v>623</v>
      </c>
      <c r="EL9" s="177"/>
      <c r="EM9" s="177"/>
      <c r="EN9" s="177"/>
      <c r="EO9" s="178" t="s">
        <v>49</v>
      </c>
      <c r="EP9" s="178"/>
      <c r="EQ9" s="300" t="s">
        <v>51</v>
      </c>
      <c r="ER9" s="300"/>
      <c r="ES9" s="300"/>
      <c r="ET9" s="177" t="s">
        <v>623</v>
      </c>
      <c r="EU9" s="177"/>
      <c r="EV9" s="177"/>
      <c r="EW9" s="177"/>
      <c r="EX9" s="178" t="s">
        <v>49</v>
      </c>
      <c r="EY9" s="178"/>
    </row>
    <row r="10" spans="1:155" ht="46.5" customHeight="1" x14ac:dyDescent="0.25">
      <c r="A10" s="280" t="s">
        <v>53</v>
      </c>
      <c r="B10" s="280" t="s">
        <v>54</v>
      </c>
      <c r="C10" s="280" t="s">
        <v>55</v>
      </c>
      <c r="D10" s="280" t="s">
        <v>56</v>
      </c>
      <c r="E10" s="280" t="s">
        <v>57</v>
      </c>
      <c r="F10" s="280" t="s">
        <v>58</v>
      </c>
      <c r="G10" s="280" t="s">
        <v>59</v>
      </c>
      <c r="H10" s="280"/>
      <c r="I10" s="280" t="s">
        <v>4</v>
      </c>
      <c r="J10" s="280" t="s">
        <v>60</v>
      </c>
      <c r="K10" s="280" t="s">
        <v>61</v>
      </c>
      <c r="L10" s="179" t="s">
        <v>62</v>
      </c>
      <c r="M10" s="179" t="s">
        <v>63</v>
      </c>
      <c r="N10" s="180" t="s">
        <v>64</v>
      </c>
      <c r="O10" s="181" t="s">
        <v>65</v>
      </c>
      <c r="P10" s="181" t="s">
        <v>66</v>
      </c>
      <c r="Q10" s="298" t="s">
        <v>67</v>
      </c>
      <c r="R10" s="298" t="s">
        <v>67</v>
      </c>
      <c r="S10" s="179" t="s">
        <v>63</v>
      </c>
      <c r="T10" s="180" t="s">
        <v>64</v>
      </c>
      <c r="U10" s="181" t="s">
        <v>68</v>
      </c>
      <c r="V10" s="181" t="s">
        <v>66</v>
      </c>
      <c r="W10" s="287" t="s">
        <v>69</v>
      </c>
      <c r="X10" s="278" t="s">
        <v>70</v>
      </c>
      <c r="Y10" s="290" t="s">
        <v>71</v>
      </c>
      <c r="Z10" s="287" t="s">
        <v>69</v>
      </c>
      <c r="AA10" s="278" t="s">
        <v>70</v>
      </c>
      <c r="AB10" s="294" t="s">
        <v>63</v>
      </c>
      <c r="AC10" s="278" t="s">
        <v>64</v>
      </c>
      <c r="AD10" s="179" t="s">
        <v>67</v>
      </c>
      <c r="AE10" s="179" t="s">
        <v>67</v>
      </c>
      <c r="AF10" s="179" t="s">
        <v>63</v>
      </c>
      <c r="AG10" s="180" t="s">
        <v>64</v>
      </c>
      <c r="AH10" s="181" t="s">
        <v>68</v>
      </c>
      <c r="AI10" s="181" t="s">
        <v>66</v>
      </c>
      <c r="AJ10" s="278" t="s">
        <v>72</v>
      </c>
      <c r="AK10" s="278" t="s">
        <v>70</v>
      </c>
      <c r="AL10" s="279" t="s">
        <v>71</v>
      </c>
      <c r="AM10" s="179" t="s">
        <v>67</v>
      </c>
      <c r="AN10" s="179" t="s">
        <v>67</v>
      </c>
      <c r="AO10" s="179" t="s">
        <v>63</v>
      </c>
      <c r="AP10" s="180" t="s">
        <v>64</v>
      </c>
      <c r="AQ10" s="181" t="s">
        <v>65</v>
      </c>
      <c r="AR10" s="181" t="s">
        <v>66</v>
      </c>
      <c r="AS10" s="287" t="s">
        <v>69</v>
      </c>
      <c r="AT10" s="278" t="s">
        <v>70</v>
      </c>
      <c r="AU10" s="290" t="s">
        <v>71</v>
      </c>
      <c r="AV10" s="179" t="s">
        <v>67</v>
      </c>
      <c r="AW10" s="179" t="s">
        <v>67</v>
      </c>
      <c r="AX10" s="179" t="s">
        <v>63</v>
      </c>
      <c r="AY10" s="180" t="s">
        <v>64</v>
      </c>
      <c r="AZ10" s="181" t="s">
        <v>65</v>
      </c>
      <c r="BA10" s="181" t="s">
        <v>66</v>
      </c>
      <c r="BB10" s="287" t="s">
        <v>69</v>
      </c>
      <c r="BC10" s="278" t="s">
        <v>70</v>
      </c>
      <c r="BD10" s="282" t="s">
        <v>71</v>
      </c>
      <c r="BE10" s="179" t="s">
        <v>67</v>
      </c>
      <c r="BF10" s="179" t="s">
        <v>67</v>
      </c>
      <c r="BG10" s="179" t="s">
        <v>63</v>
      </c>
      <c r="BH10" s="180" t="s">
        <v>64</v>
      </c>
      <c r="BI10" s="181" t="s">
        <v>65</v>
      </c>
      <c r="BJ10" s="181" t="s">
        <v>66</v>
      </c>
      <c r="BK10" s="278" t="s">
        <v>69</v>
      </c>
      <c r="BL10" s="278" t="s">
        <v>70</v>
      </c>
      <c r="BM10" s="279" t="s">
        <v>71</v>
      </c>
      <c r="BN10" s="179" t="s">
        <v>67</v>
      </c>
      <c r="BO10" s="179" t="s">
        <v>67</v>
      </c>
      <c r="BP10" s="179" t="s">
        <v>63</v>
      </c>
      <c r="BQ10" s="180" t="s">
        <v>64</v>
      </c>
      <c r="BR10" s="181" t="s">
        <v>65</v>
      </c>
      <c r="BS10" s="181" t="s">
        <v>66</v>
      </c>
      <c r="BT10" s="278" t="s">
        <v>69</v>
      </c>
      <c r="BU10" s="278" t="s">
        <v>70</v>
      </c>
      <c r="BV10" s="279" t="s">
        <v>71</v>
      </c>
      <c r="BW10" s="179" t="s">
        <v>67</v>
      </c>
      <c r="BX10" s="179" t="s">
        <v>67</v>
      </c>
      <c r="BY10" s="179" t="s">
        <v>63</v>
      </c>
      <c r="BZ10" s="180" t="s">
        <v>64</v>
      </c>
      <c r="CA10" s="181" t="s">
        <v>65</v>
      </c>
      <c r="CB10" s="181" t="s">
        <v>66</v>
      </c>
      <c r="CC10" s="278" t="s">
        <v>69</v>
      </c>
      <c r="CD10" s="278" t="s">
        <v>70</v>
      </c>
      <c r="CE10" s="279" t="s">
        <v>71</v>
      </c>
      <c r="CF10" s="179" t="s">
        <v>67</v>
      </c>
      <c r="CG10" s="179" t="s">
        <v>67</v>
      </c>
      <c r="CH10" s="179" t="s">
        <v>63</v>
      </c>
      <c r="CI10" s="180" t="s">
        <v>64</v>
      </c>
      <c r="CJ10" s="181" t="s">
        <v>65</v>
      </c>
      <c r="CK10" s="181" t="s">
        <v>66</v>
      </c>
      <c r="CL10" s="179" t="s">
        <v>67</v>
      </c>
      <c r="CM10" s="179" t="s">
        <v>67</v>
      </c>
      <c r="CN10" s="179" t="s">
        <v>63</v>
      </c>
      <c r="CO10" s="180" t="s">
        <v>64</v>
      </c>
      <c r="CP10" s="181" t="s">
        <v>65</v>
      </c>
      <c r="CQ10" s="181" t="s">
        <v>66</v>
      </c>
      <c r="CR10" s="179" t="s">
        <v>67</v>
      </c>
      <c r="CS10" s="179" t="s">
        <v>67</v>
      </c>
      <c r="CT10" s="179" t="s">
        <v>63</v>
      </c>
      <c r="CU10" s="180" t="s">
        <v>64</v>
      </c>
      <c r="CV10" s="181" t="s">
        <v>65</v>
      </c>
      <c r="CW10" s="181" t="s">
        <v>66</v>
      </c>
      <c r="CX10" s="179" t="s">
        <v>67</v>
      </c>
      <c r="CY10" s="179" t="s">
        <v>67</v>
      </c>
      <c r="CZ10" s="179" t="s">
        <v>63</v>
      </c>
      <c r="DA10" s="180" t="s">
        <v>64</v>
      </c>
      <c r="DB10" s="181" t="s">
        <v>65</v>
      </c>
      <c r="DC10" s="181" t="s">
        <v>66</v>
      </c>
      <c r="DD10" s="179" t="s">
        <v>67</v>
      </c>
      <c r="DE10" s="179" t="s">
        <v>67</v>
      </c>
      <c r="DF10" s="179" t="s">
        <v>63</v>
      </c>
      <c r="DG10" s="180" t="s">
        <v>64</v>
      </c>
      <c r="DH10" s="181" t="s">
        <v>65</v>
      </c>
      <c r="DI10" s="181" t="s">
        <v>66</v>
      </c>
      <c r="DJ10" s="278" t="s">
        <v>69</v>
      </c>
      <c r="DK10" s="278" t="s">
        <v>70</v>
      </c>
      <c r="DL10" s="279" t="s">
        <v>71</v>
      </c>
      <c r="DM10" s="280" t="s">
        <v>57</v>
      </c>
      <c r="DN10" s="280" t="s">
        <v>58</v>
      </c>
      <c r="DO10" s="280" t="s">
        <v>59</v>
      </c>
      <c r="DP10" s="280"/>
      <c r="DQ10" s="280" t="s">
        <v>4</v>
      </c>
      <c r="DR10" s="281" t="s">
        <v>61</v>
      </c>
      <c r="DS10" s="179" t="s">
        <v>73</v>
      </c>
      <c r="DT10" s="179" t="s">
        <v>507</v>
      </c>
      <c r="DU10" s="179" t="s">
        <v>63</v>
      </c>
      <c r="DV10" s="180" t="s">
        <v>64</v>
      </c>
      <c r="DW10" s="181" t="s">
        <v>65</v>
      </c>
      <c r="DX10" s="181" t="s">
        <v>66</v>
      </c>
      <c r="DY10" s="278" t="s">
        <v>69</v>
      </c>
      <c r="DZ10" s="278" t="s">
        <v>70</v>
      </c>
      <c r="EA10" s="279" t="s">
        <v>74</v>
      </c>
      <c r="EB10" s="179" t="s">
        <v>75</v>
      </c>
      <c r="EC10" s="179" t="s">
        <v>76</v>
      </c>
      <c r="ED10" s="179" t="s">
        <v>63</v>
      </c>
      <c r="EE10" s="180" t="s">
        <v>64</v>
      </c>
      <c r="EF10" s="181" t="s">
        <v>65</v>
      </c>
      <c r="EG10" s="181" t="s">
        <v>66</v>
      </c>
      <c r="EH10" s="278" t="s">
        <v>69</v>
      </c>
      <c r="EI10" s="278" t="s">
        <v>70</v>
      </c>
      <c r="EJ10" s="279" t="s">
        <v>74</v>
      </c>
      <c r="EK10" s="179" t="s">
        <v>76</v>
      </c>
      <c r="EL10" s="179" t="s">
        <v>76</v>
      </c>
      <c r="EM10" s="179" t="s">
        <v>63</v>
      </c>
      <c r="EN10" s="180" t="s">
        <v>64</v>
      </c>
      <c r="EO10" s="181" t="s">
        <v>65</v>
      </c>
      <c r="EP10" s="181" t="s">
        <v>66</v>
      </c>
      <c r="EQ10" s="278" t="s">
        <v>69</v>
      </c>
      <c r="ER10" s="278" t="s">
        <v>70</v>
      </c>
      <c r="ES10" s="279" t="s">
        <v>74</v>
      </c>
      <c r="ET10" s="179" t="s">
        <v>627</v>
      </c>
      <c r="EU10" s="179" t="s">
        <v>76</v>
      </c>
      <c r="EV10" s="179" t="s">
        <v>63</v>
      </c>
      <c r="EW10" s="180" t="s">
        <v>64</v>
      </c>
      <c r="EX10" s="181" t="s">
        <v>65</v>
      </c>
      <c r="EY10" s="181" t="s">
        <v>66</v>
      </c>
    </row>
    <row r="11" spans="1:155" ht="32.25" customHeight="1" thickBot="1" x14ac:dyDescent="0.3">
      <c r="A11" s="280"/>
      <c r="B11" s="280"/>
      <c r="C11" s="280"/>
      <c r="D11" s="280"/>
      <c r="E11" s="280"/>
      <c r="F11" s="280"/>
      <c r="G11" s="35" t="s">
        <v>77</v>
      </c>
      <c r="H11" s="35" t="s">
        <v>78</v>
      </c>
      <c r="I11" s="280"/>
      <c r="J11" s="280"/>
      <c r="K11" s="280"/>
      <c r="L11" s="179"/>
      <c r="M11" s="179"/>
      <c r="N11" s="180"/>
      <c r="O11" s="181"/>
      <c r="P11" s="181"/>
      <c r="Q11" s="299"/>
      <c r="R11" s="298"/>
      <c r="S11" s="179"/>
      <c r="T11" s="180"/>
      <c r="U11" s="181"/>
      <c r="V11" s="181"/>
      <c r="W11" s="288"/>
      <c r="X11" s="289"/>
      <c r="Y11" s="297"/>
      <c r="Z11" s="292"/>
      <c r="AA11" s="293"/>
      <c r="AB11" s="295"/>
      <c r="AC11" s="293"/>
      <c r="AD11" s="296"/>
      <c r="AE11" s="179"/>
      <c r="AF11" s="179"/>
      <c r="AG11" s="180"/>
      <c r="AH11" s="181"/>
      <c r="AI11" s="181"/>
      <c r="AJ11" s="278"/>
      <c r="AK11" s="278"/>
      <c r="AL11" s="279"/>
      <c r="AM11" s="284"/>
      <c r="AN11" s="284"/>
      <c r="AO11" s="284"/>
      <c r="AP11" s="285"/>
      <c r="AQ11" s="286"/>
      <c r="AR11" s="286"/>
      <c r="AS11" s="288"/>
      <c r="AT11" s="289"/>
      <c r="AU11" s="291"/>
      <c r="AV11" s="284"/>
      <c r="AW11" s="284"/>
      <c r="AX11" s="284"/>
      <c r="AY11" s="285"/>
      <c r="AZ11" s="286"/>
      <c r="BA11" s="286"/>
      <c r="BB11" s="288"/>
      <c r="BC11" s="289"/>
      <c r="BD11" s="283"/>
      <c r="BE11" s="179"/>
      <c r="BF11" s="179"/>
      <c r="BG11" s="179"/>
      <c r="BH11" s="180"/>
      <c r="BI11" s="181"/>
      <c r="BJ11" s="181"/>
      <c r="BK11" s="278"/>
      <c r="BL11" s="278"/>
      <c r="BM11" s="279"/>
      <c r="BN11" s="179"/>
      <c r="BO11" s="179"/>
      <c r="BP11" s="179"/>
      <c r="BQ11" s="180"/>
      <c r="BR11" s="181"/>
      <c r="BS11" s="181"/>
      <c r="BT11" s="278"/>
      <c r="BU11" s="278"/>
      <c r="BV11" s="279"/>
      <c r="BW11" s="179"/>
      <c r="BX11" s="179"/>
      <c r="BY11" s="179"/>
      <c r="BZ11" s="180"/>
      <c r="CA11" s="181"/>
      <c r="CB11" s="181"/>
      <c r="CC11" s="278"/>
      <c r="CD11" s="278"/>
      <c r="CE11" s="279"/>
      <c r="CF11" s="179"/>
      <c r="CG11" s="179"/>
      <c r="CH11" s="179"/>
      <c r="CI11" s="180"/>
      <c r="CJ11" s="181"/>
      <c r="CK11" s="181"/>
      <c r="CL11" s="179"/>
      <c r="CM11" s="179"/>
      <c r="CN11" s="179"/>
      <c r="CO11" s="180"/>
      <c r="CP11" s="181"/>
      <c r="CQ11" s="181"/>
      <c r="CR11" s="179"/>
      <c r="CS11" s="179"/>
      <c r="CT11" s="179"/>
      <c r="CU11" s="180"/>
      <c r="CV11" s="181"/>
      <c r="CW11" s="181"/>
      <c r="CX11" s="179"/>
      <c r="CY11" s="179"/>
      <c r="CZ11" s="179"/>
      <c r="DA11" s="180"/>
      <c r="DB11" s="181"/>
      <c r="DC11" s="181"/>
      <c r="DD11" s="179"/>
      <c r="DE11" s="179"/>
      <c r="DF11" s="179"/>
      <c r="DG11" s="180"/>
      <c r="DH11" s="181"/>
      <c r="DI11" s="181"/>
      <c r="DJ11" s="278"/>
      <c r="DK11" s="278"/>
      <c r="DL11" s="279"/>
      <c r="DM11" s="280"/>
      <c r="DN11" s="280"/>
      <c r="DO11" s="35" t="s">
        <v>77</v>
      </c>
      <c r="DP11" s="35" t="s">
        <v>78</v>
      </c>
      <c r="DQ11" s="280"/>
      <c r="DR11" s="281"/>
      <c r="DS11" s="179"/>
      <c r="DT11" s="179"/>
      <c r="DU11" s="179"/>
      <c r="DV11" s="180"/>
      <c r="DW11" s="181"/>
      <c r="DX11" s="181"/>
      <c r="DY11" s="278"/>
      <c r="DZ11" s="278"/>
      <c r="EA11" s="279"/>
      <c r="EB11" s="179"/>
      <c r="EC11" s="179"/>
      <c r="ED11" s="179"/>
      <c r="EE11" s="180"/>
      <c r="EF11" s="181"/>
      <c r="EG11" s="181"/>
      <c r="EH11" s="278"/>
      <c r="EI11" s="278"/>
      <c r="EJ11" s="279"/>
      <c r="EK11" s="179"/>
      <c r="EL11" s="179"/>
      <c r="EM11" s="179"/>
      <c r="EN11" s="180"/>
      <c r="EO11" s="181"/>
      <c r="EP11" s="181"/>
      <c r="EQ11" s="278"/>
      <c r="ER11" s="278"/>
      <c r="ES11" s="279"/>
      <c r="ET11" s="179"/>
      <c r="EU11" s="179"/>
      <c r="EV11" s="179"/>
      <c r="EW11" s="180"/>
      <c r="EX11" s="181"/>
      <c r="EY11" s="181"/>
    </row>
    <row r="12" spans="1:155" s="5" customFormat="1" ht="50.1" customHeight="1" x14ac:dyDescent="0.25">
      <c r="A12" s="148">
        <v>1</v>
      </c>
      <c r="B12" s="161" t="s">
        <v>600</v>
      </c>
      <c r="C12" s="222" t="s">
        <v>79</v>
      </c>
      <c r="D12" s="186" t="s">
        <v>80</v>
      </c>
      <c r="E12" s="56" t="s">
        <v>81</v>
      </c>
      <c r="F12" s="7" t="s">
        <v>82</v>
      </c>
      <c r="G12" s="17">
        <v>43038</v>
      </c>
      <c r="H12" s="30">
        <v>43083</v>
      </c>
      <c r="I12" s="57">
        <f>(H12-G12)/7</f>
        <v>6.4285714285714288</v>
      </c>
      <c r="J12" s="58">
        <v>1</v>
      </c>
      <c r="K12" s="26" t="s">
        <v>83</v>
      </c>
      <c r="L12" s="224">
        <f>AVERAGE(J12:J14)</f>
        <v>0.66666666666666663</v>
      </c>
      <c r="M12" s="7" t="s">
        <v>84</v>
      </c>
      <c r="N12" s="59" t="s">
        <v>85</v>
      </c>
      <c r="O12" s="1" t="s">
        <v>86</v>
      </c>
      <c r="P12" s="36" t="s">
        <v>87</v>
      </c>
      <c r="Q12" s="60">
        <v>1</v>
      </c>
      <c r="R12" s="273">
        <f>AVERAGE(Q12:Q14)</f>
        <v>1</v>
      </c>
      <c r="S12" s="7" t="s">
        <v>88</v>
      </c>
      <c r="T12" s="59" t="s">
        <v>89</v>
      </c>
      <c r="U12" s="1" t="s">
        <v>90</v>
      </c>
      <c r="V12" s="61" t="s">
        <v>91</v>
      </c>
      <c r="W12" s="274">
        <v>43216</v>
      </c>
      <c r="X12" s="184" t="s">
        <v>92</v>
      </c>
      <c r="Y12" s="194" t="s">
        <v>601</v>
      </c>
      <c r="Z12" s="208">
        <v>43231</v>
      </c>
      <c r="AA12" s="209">
        <v>20181020341991</v>
      </c>
      <c r="AB12" s="186" t="s">
        <v>93</v>
      </c>
      <c r="AC12" s="186" t="s">
        <v>94</v>
      </c>
      <c r="AD12" s="62">
        <v>1</v>
      </c>
      <c r="AE12" s="273">
        <f>AVERAGE(AD12:AD14)</f>
        <v>1</v>
      </c>
      <c r="AF12" s="7" t="s">
        <v>95</v>
      </c>
      <c r="AG12" s="59" t="s">
        <v>96</v>
      </c>
      <c r="AH12" s="1" t="s">
        <v>97</v>
      </c>
      <c r="AI12" s="63" t="s">
        <v>98</v>
      </c>
      <c r="AJ12" s="182">
        <v>43305</v>
      </c>
      <c r="AK12" s="184" t="s">
        <v>99</v>
      </c>
      <c r="AL12" s="277" t="s">
        <v>602</v>
      </c>
      <c r="AM12" s="64">
        <v>1</v>
      </c>
      <c r="AN12" s="273">
        <f>AVERAGE(AM12:AM14)</f>
        <v>0.93333333333333324</v>
      </c>
      <c r="AO12" s="7" t="s">
        <v>95</v>
      </c>
      <c r="AP12" s="59" t="s">
        <v>96</v>
      </c>
      <c r="AQ12" s="1" t="s">
        <v>100</v>
      </c>
      <c r="AR12" s="65" t="s">
        <v>101</v>
      </c>
      <c r="AS12" s="212">
        <v>43384</v>
      </c>
      <c r="AT12" s="215" t="s">
        <v>102</v>
      </c>
      <c r="AU12" s="186" t="s">
        <v>603</v>
      </c>
      <c r="AV12" s="64">
        <v>1</v>
      </c>
      <c r="AW12" s="273">
        <f>AVERAGE(AV12:AV14)</f>
        <v>0.93333333333333324</v>
      </c>
      <c r="AX12" s="25" t="s">
        <v>95</v>
      </c>
      <c r="AY12" s="59" t="s">
        <v>85</v>
      </c>
      <c r="AZ12" s="1" t="s">
        <v>103</v>
      </c>
      <c r="BA12" s="61" t="s">
        <v>104</v>
      </c>
      <c r="BB12" s="206">
        <v>43504</v>
      </c>
      <c r="BC12" s="201">
        <v>20196200104682</v>
      </c>
      <c r="BD12" s="204" t="s">
        <v>604</v>
      </c>
      <c r="BE12" s="64">
        <v>1</v>
      </c>
      <c r="BF12" s="273">
        <f>AVERAGE(BE12:BE14)</f>
        <v>0.93333333333333324</v>
      </c>
      <c r="BG12" s="7" t="s">
        <v>95</v>
      </c>
      <c r="BH12" s="59" t="s">
        <v>85</v>
      </c>
      <c r="BI12" s="1" t="s">
        <v>103</v>
      </c>
      <c r="BJ12" s="36" t="s">
        <v>105</v>
      </c>
      <c r="BK12" s="190">
        <v>43571</v>
      </c>
      <c r="BL12" s="205">
        <v>20196200371912</v>
      </c>
      <c r="BM12" s="196" t="s">
        <v>605</v>
      </c>
      <c r="BN12" s="64">
        <v>1</v>
      </c>
      <c r="BO12" s="273">
        <f>AVERAGE(BN12:BN14)</f>
        <v>0.93333333333333324</v>
      </c>
      <c r="BP12" s="25" t="s">
        <v>95</v>
      </c>
      <c r="BQ12" s="59" t="s">
        <v>85</v>
      </c>
      <c r="BR12" s="1" t="s">
        <v>103</v>
      </c>
      <c r="BS12" s="36" t="s">
        <v>513</v>
      </c>
      <c r="BT12" s="200">
        <v>43668</v>
      </c>
      <c r="BU12" s="193">
        <v>20196200766742</v>
      </c>
      <c r="BV12" s="270" t="s">
        <v>106</v>
      </c>
      <c r="BW12" s="64">
        <v>1</v>
      </c>
      <c r="BX12" s="273">
        <f>AVERAGE(BW12:BW14)</f>
        <v>0.93333333333333324</v>
      </c>
      <c r="BY12" s="25" t="s">
        <v>95</v>
      </c>
      <c r="BZ12" s="59" t="s">
        <v>85</v>
      </c>
      <c r="CA12" s="1" t="s">
        <v>103</v>
      </c>
      <c r="CB12" s="36" t="s">
        <v>107</v>
      </c>
      <c r="CC12" s="200">
        <v>43763</v>
      </c>
      <c r="CD12" s="193">
        <v>20196201140312</v>
      </c>
      <c r="CE12" s="194" t="s">
        <v>606</v>
      </c>
      <c r="CF12" s="64">
        <v>1</v>
      </c>
      <c r="CG12" s="273">
        <f>AVERAGE(CF12:CF14)</f>
        <v>0.96666666666666667</v>
      </c>
      <c r="CH12" s="25" t="s">
        <v>95</v>
      </c>
      <c r="CI12" s="59" t="s">
        <v>85</v>
      </c>
      <c r="CJ12" s="1" t="s">
        <v>103</v>
      </c>
      <c r="CK12" s="36" t="s">
        <v>108</v>
      </c>
      <c r="CL12" s="64">
        <v>1</v>
      </c>
      <c r="CM12" s="273">
        <f>AVERAGE(CL12:CL14)</f>
        <v>0.98333333333333339</v>
      </c>
      <c r="CN12" s="25" t="s">
        <v>95</v>
      </c>
      <c r="CO12" s="59" t="s">
        <v>85</v>
      </c>
      <c r="CP12" s="1" t="s">
        <v>103</v>
      </c>
      <c r="CQ12" s="36" t="s">
        <v>109</v>
      </c>
      <c r="CR12" s="64">
        <v>1</v>
      </c>
      <c r="CS12" s="273">
        <f>AVERAGE(CR12:CR14)</f>
        <v>1</v>
      </c>
      <c r="CT12" s="25" t="s">
        <v>95</v>
      </c>
      <c r="CU12" s="59" t="s">
        <v>85</v>
      </c>
      <c r="CV12" s="1" t="s">
        <v>103</v>
      </c>
      <c r="CW12" s="36" t="s">
        <v>110</v>
      </c>
      <c r="CX12" s="64">
        <v>1</v>
      </c>
      <c r="CY12" s="273">
        <f>AVERAGE(CX12:CX14)</f>
        <v>1</v>
      </c>
      <c r="CZ12" s="25" t="s">
        <v>95</v>
      </c>
      <c r="DA12" s="59" t="s">
        <v>85</v>
      </c>
      <c r="DB12" s="1" t="s">
        <v>103</v>
      </c>
      <c r="DC12" s="36" t="s">
        <v>111</v>
      </c>
      <c r="DD12" s="64">
        <v>1</v>
      </c>
      <c r="DE12" s="273">
        <f>AVERAGE(DD12:DD14)</f>
        <v>1</v>
      </c>
      <c r="DF12" s="25" t="s">
        <v>95</v>
      </c>
      <c r="DG12" s="59" t="s">
        <v>85</v>
      </c>
      <c r="DH12" s="1" t="s">
        <v>103</v>
      </c>
      <c r="DI12" s="36" t="s">
        <v>112</v>
      </c>
      <c r="DJ12" s="200">
        <v>44134</v>
      </c>
      <c r="DK12" s="193"/>
      <c r="DL12" s="194" t="s">
        <v>607</v>
      </c>
      <c r="DM12" s="197" t="s">
        <v>166</v>
      </c>
      <c r="DN12" s="150"/>
      <c r="DO12" s="150"/>
      <c r="DP12" s="150"/>
      <c r="DQ12" s="150"/>
      <c r="DR12" s="150"/>
      <c r="DS12" s="159" t="s">
        <v>166</v>
      </c>
      <c r="DT12" s="159"/>
      <c r="DU12" s="159"/>
      <c r="DV12" s="159"/>
      <c r="DW12" s="159"/>
      <c r="DX12" s="160" t="s">
        <v>113</v>
      </c>
      <c r="DY12" s="208">
        <v>43216</v>
      </c>
      <c r="DZ12" s="209" t="s">
        <v>92</v>
      </c>
      <c r="EA12" s="186" t="s">
        <v>601</v>
      </c>
      <c r="EB12" s="159" t="s">
        <v>166</v>
      </c>
      <c r="EC12" s="159"/>
      <c r="ED12" s="159"/>
      <c r="EE12" s="159"/>
      <c r="EF12" s="159"/>
      <c r="EG12" s="160" t="s">
        <v>113</v>
      </c>
      <c r="EH12" s="208">
        <v>43216</v>
      </c>
      <c r="EI12" s="209" t="s">
        <v>92</v>
      </c>
      <c r="EJ12" s="186" t="s">
        <v>601</v>
      </c>
      <c r="EK12" s="159" t="s">
        <v>166</v>
      </c>
      <c r="EL12" s="159"/>
      <c r="EM12" s="159"/>
      <c r="EN12" s="159"/>
      <c r="EO12" s="159"/>
      <c r="EP12" s="160" t="s">
        <v>113</v>
      </c>
      <c r="EQ12" s="208">
        <v>43216</v>
      </c>
      <c r="ER12" s="209" t="s">
        <v>92</v>
      </c>
      <c r="ES12" s="186" t="s">
        <v>601</v>
      </c>
      <c r="ET12" s="159" t="s">
        <v>166</v>
      </c>
      <c r="EU12" s="159"/>
      <c r="EV12" s="159"/>
      <c r="EW12" s="159"/>
      <c r="EX12" s="159"/>
      <c r="EY12" s="160" t="s">
        <v>113</v>
      </c>
    </row>
    <row r="13" spans="1:155" s="5" customFormat="1" ht="50.1" customHeight="1" x14ac:dyDescent="0.25">
      <c r="A13" s="221"/>
      <c r="B13" s="161"/>
      <c r="C13" s="222"/>
      <c r="D13" s="186"/>
      <c r="E13" s="66" t="s">
        <v>114</v>
      </c>
      <c r="F13" s="7" t="s">
        <v>608</v>
      </c>
      <c r="G13" s="17">
        <v>43070</v>
      </c>
      <c r="H13" s="30">
        <v>43130</v>
      </c>
      <c r="I13" s="57">
        <f t="shared" ref="I13:I30" si="0">(H13-G13)/7</f>
        <v>8.5714285714285712</v>
      </c>
      <c r="J13" s="58">
        <v>1</v>
      </c>
      <c r="K13" s="67" t="s">
        <v>115</v>
      </c>
      <c r="L13" s="224"/>
      <c r="M13" s="7" t="s">
        <v>116</v>
      </c>
      <c r="N13" s="68" t="s">
        <v>117</v>
      </c>
      <c r="O13" s="1" t="s">
        <v>609</v>
      </c>
      <c r="P13" s="36" t="s">
        <v>87</v>
      </c>
      <c r="Q13" s="60">
        <v>1</v>
      </c>
      <c r="R13" s="273"/>
      <c r="S13" s="7" t="s">
        <v>118</v>
      </c>
      <c r="T13" s="68" t="s">
        <v>117</v>
      </c>
      <c r="U13" s="1" t="s">
        <v>119</v>
      </c>
      <c r="V13" s="61" t="s">
        <v>91</v>
      </c>
      <c r="W13" s="182"/>
      <c r="X13" s="184"/>
      <c r="Y13" s="195"/>
      <c r="Z13" s="208"/>
      <c r="AA13" s="209"/>
      <c r="AB13" s="186"/>
      <c r="AC13" s="186" t="s">
        <v>117</v>
      </c>
      <c r="AD13" s="69">
        <v>1</v>
      </c>
      <c r="AE13" s="273"/>
      <c r="AF13" s="7" t="s">
        <v>95</v>
      </c>
      <c r="AG13" s="68" t="s">
        <v>117</v>
      </c>
      <c r="AH13" s="1" t="s">
        <v>97</v>
      </c>
      <c r="AI13" s="63" t="s">
        <v>98</v>
      </c>
      <c r="AJ13" s="182"/>
      <c r="AK13" s="184"/>
      <c r="AL13" s="204"/>
      <c r="AM13" s="64">
        <v>1</v>
      </c>
      <c r="AN13" s="273"/>
      <c r="AO13" s="7" t="s">
        <v>95</v>
      </c>
      <c r="AP13" s="68" t="s">
        <v>117</v>
      </c>
      <c r="AQ13" s="1" t="s">
        <v>120</v>
      </c>
      <c r="AR13" s="65" t="s">
        <v>101</v>
      </c>
      <c r="AS13" s="213"/>
      <c r="AT13" s="216"/>
      <c r="AU13" s="276"/>
      <c r="AV13" s="64">
        <v>1</v>
      </c>
      <c r="AW13" s="273"/>
      <c r="AX13" s="25" t="s">
        <v>95</v>
      </c>
      <c r="AY13" s="70" t="s">
        <v>117</v>
      </c>
      <c r="AZ13" s="1" t="s">
        <v>121</v>
      </c>
      <c r="BA13" s="61" t="s">
        <v>104</v>
      </c>
      <c r="BB13" s="191"/>
      <c r="BC13" s="202"/>
      <c r="BD13" s="272"/>
      <c r="BE13" s="64">
        <v>1</v>
      </c>
      <c r="BF13" s="273"/>
      <c r="BG13" s="7" t="s">
        <v>95</v>
      </c>
      <c r="BH13" s="68" t="s">
        <v>117</v>
      </c>
      <c r="BI13" s="1" t="s">
        <v>121</v>
      </c>
      <c r="BJ13" s="36" t="s">
        <v>105</v>
      </c>
      <c r="BK13" s="191"/>
      <c r="BL13" s="202"/>
      <c r="BM13" s="276"/>
      <c r="BN13" s="64">
        <v>1</v>
      </c>
      <c r="BO13" s="273"/>
      <c r="BP13" s="25" t="s">
        <v>95</v>
      </c>
      <c r="BQ13" s="70" t="s">
        <v>117</v>
      </c>
      <c r="BR13" s="1" t="s">
        <v>121</v>
      </c>
      <c r="BS13" s="36" t="s">
        <v>513</v>
      </c>
      <c r="BT13" s="182"/>
      <c r="BU13" s="184"/>
      <c r="BV13" s="275"/>
      <c r="BW13" s="64">
        <v>1</v>
      </c>
      <c r="BX13" s="273"/>
      <c r="BY13" s="25" t="s">
        <v>95</v>
      </c>
      <c r="BZ13" s="70" t="s">
        <v>117</v>
      </c>
      <c r="CA13" s="1" t="s">
        <v>121</v>
      </c>
      <c r="CB13" s="36" t="s">
        <v>107</v>
      </c>
      <c r="CC13" s="182"/>
      <c r="CD13" s="184"/>
      <c r="CE13" s="195"/>
      <c r="CF13" s="64">
        <v>1</v>
      </c>
      <c r="CG13" s="273"/>
      <c r="CH13" s="25" t="s">
        <v>95</v>
      </c>
      <c r="CI13" s="70" t="s">
        <v>117</v>
      </c>
      <c r="CJ13" s="1" t="s">
        <v>121</v>
      </c>
      <c r="CK13" s="36" t="s">
        <v>108</v>
      </c>
      <c r="CL13" s="64">
        <v>1</v>
      </c>
      <c r="CM13" s="273"/>
      <c r="CN13" s="25" t="s">
        <v>95</v>
      </c>
      <c r="CO13" s="70" t="s">
        <v>117</v>
      </c>
      <c r="CP13" s="1" t="s">
        <v>121</v>
      </c>
      <c r="CQ13" s="36" t="s">
        <v>109</v>
      </c>
      <c r="CR13" s="64">
        <v>1</v>
      </c>
      <c r="CS13" s="273"/>
      <c r="CT13" s="25" t="s">
        <v>95</v>
      </c>
      <c r="CU13" s="70" t="s">
        <v>117</v>
      </c>
      <c r="CV13" s="1" t="s">
        <v>121</v>
      </c>
      <c r="CW13" s="36" t="s">
        <v>110</v>
      </c>
      <c r="CX13" s="64">
        <v>1</v>
      </c>
      <c r="CY13" s="273"/>
      <c r="CZ13" s="25" t="s">
        <v>95</v>
      </c>
      <c r="DA13" s="70" t="s">
        <v>117</v>
      </c>
      <c r="DB13" s="1" t="s">
        <v>121</v>
      </c>
      <c r="DC13" s="36" t="s">
        <v>111</v>
      </c>
      <c r="DD13" s="64">
        <v>1</v>
      </c>
      <c r="DE13" s="273"/>
      <c r="DF13" s="25" t="s">
        <v>95</v>
      </c>
      <c r="DG13" s="70" t="s">
        <v>117</v>
      </c>
      <c r="DH13" s="1" t="s">
        <v>121</v>
      </c>
      <c r="DI13" s="36" t="s">
        <v>112</v>
      </c>
      <c r="DJ13" s="182"/>
      <c r="DK13" s="184"/>
      <c r="DL13" s="195"/>
      <c r="DM13" s="198"/>
      <c r="DN13" s="152"/>
      <c r="DO13" s="152"/>
      <c r="DP13" s="152"/>
      <c r="DQ13" s="152"/>
      <c r="DR13" s="152"/>
      <c r="DS13" s="159"/>
      <c r="DT13" s="159"/>
      <c r="DU13" s="159"/>
      <c r="DV13" s="159"/>
      <c r="DW13" s="159"/>
      <c r="DX13" s="160"/>
      <c r="DY13" s="208"/>
      <c r="DZ13" s="209"/>
      <c r="EA13" s="186"/>
      <c r="EB13" s="159"/>
      <c r="EC13" s="159"/>
      <c r="ED13" s="159"/>
      <c r="EE13" s="159"/>
      <c r="EF13" s="159"/>
      <c r="EG13" s="160"/>
      <c r="EH13" s="208"/>
      <c r="EI13" s="209"/>
      <c r="EJ13" s="186"/>
      <c r="EK13" s="159"/>
      <c r="EL13" s="159"/>
      <c r="EM13" s="159"/>
      <c r="EN13" s="159"/>
      <c r="EO13" s="159"/>
      <c r="EP13" s="160"/>
      <c r="EQ13" s="208"/>
      <c r="ER13" s="209"/>
      <c r="ES13" s="186"/>
      <c r="ET13" s="159"/>
      <c r="EU13" s="159"/>
      <c r="EV13" s="159"/>
      <c r="EW13" s="159"/>
      <c r="EX13" s="159"/>
      <c r="EY13" s="160"/>
    </row>
    <row r="14" spans="1:155" s="5" customFormat="1" ht="50.1" customHeight="1" thickBot="1" x14ac:dyDescent="0.3">
      <c r="A14" s="221"/>
      <c r="B14" s="161"/>
      <c r="C14" s="222"/>
      <c r="D14" s="186"/>
      <c r="E14" s="66" t="s">
        <v>122</v>
      </c>
      <c r="F14" s="7" t="s">
        <v>123</v>
      </c>
      <c r="G14" s="17">
        <v>43101</v>
      </c>
      <c r="H14" s="30">
        <v>43189</v>
      </c>
      <c r="I14" s="57">
        <f t="shared" si="0"/>
        <v>12.571428571428571</v>
      </c>
      <c r="J14" s="58">
        <v>0</v>
      </c>
      <c r="K14" s="67" t="s">
        <v>124</v>
      </c>
      <c r="L14" s="224"/>
      <c r="M14" s="1" t="s">
        <v>125</v>
      </c>
      <c r="N14" s="1"/>
      <c r="O14" s="1" t="s">
        <v>126</v>
      </c>
      <c r="P14" s="36" t="s">
        <v>87</v>
      </c>
      <c r="Q14" s="60">
        <v>1</v>
      </c>
      <c r="R14" s="273"/>
      <c r="S14" s="1" t="s">
        <v>127</v>
      </c>
      <c r="T14" s="1" t="s">
        <v>128</v>
      </c>
      <c r="U14" s="1" t="s">
        <v>129</v>
      </c>
      <c r="V14" s="61" t="s">
        <v>91</v>
      </c>
      <c r="W14" s="183"/>
      <c r="X14" s="185"/>
      <c r="Y14" s="196"/>
      <c r="Z14" s="208"/>
      <c r="AA14" s="209"/>
      <c r="AB14" s="186"/>
      <c r="AC14" s="186" t="s">
        <v>128</v>
      </c>
      <c r="AD14" s="69">
        <v>1</v>
      </c>
      <c r="AE14" s="273"/>
      <c r="AF14" s="1" t="s">
        <v>127</v>
      </c>
      <c r="AG14" s="1" t="s">
        <v>128</v>
      </c>
      <c r="AH14" s="1"/>
      <c r="AI14" s="63" t="s">
        <v>98</v>
      </c>
      <c r="AJ14" s="183"/>
      <c r="AK14" s="185"/>
      <c r="AL14" s="204"/>
      <c r="AM14" s="64">
        <v>0.8</v>
      </c>
      <c r="AN14" s="273"/>
      <c r="AO14" s="1" t="s">
        <v>130</v>
      </c>
      <c r="AP14" s="1" t="s">
        <v>131</v>
      </c>
      <c r="AQ14" s="1" t="s">
        <v>132</v>
      </c>
      <c r="AR14" s="65" t="s">
        <v>101</v>
      </c>
      <c r="AS14" s="214"/>
      <c r="AT14" s="217"/>
      <c r="AU14" s="276"/>
      <c r="AV14" s="64">
        <v>0.8</v>
      </c>
      <c r="AW14" s="273"/>
      <c r="AX14" s="1" t="s">
        <v>133</v>
      </c>
      <c r="AY14" s="1" t="s">
        <v>134</v>
      </c>
      <c r="AZ14" s="1" t="s">
        <v>135</v>
      </c>
      <c r="BA14" s="61" t="s">
        <v>104</v>
      </c>
      <c r="BB14" s="192"/>
      <c r="BC14" s="203"/>
      <c r="BD14" s="272"/>
      <c r="BE14" s="64">
        <v>0.8</v>
      </c>
      <c r="BF14" s="273"/>
      <c r="BG14" s="1" t="s">
        <v>136</v>
      </c>
      <c r="BH14" s="1"/>
      <c r="BI14" s="1" t="s">
        <v>137</v>
      </c>
      <c r="BJ14" s="36" t="s">
        <v>105</v>
      </c>
      <c r="BK14" s="192"/>
      <c r="BL14" s="203"/>
      <c r="BM14" s="276"/>
      <c r="BN14" s="64">
        <v>0.8</v>
      </c>
      <c r="BO14" s="273"/>
      <c r="BP14" s="1" t="s">
        <v>610</v>
      </c>
      <c r="BQ14" s="1" t="s">
        <v>611</v>
      </c>
      <c r="BR14" s="1" t="s">
        <v>138</v>
      </c>
      <c r="BS14" s="36" t="s">
        <v>513</v>
      </c>
      <c r="BT14" s="183"/>
      <c r="BU14" s="185"/>
      <c r="BV14" s="271"/>
      <c r="BW14" s="64">
        <v>0.8</v>
      </c>
      <c r="BX14" s="273"/>
      <c r="BY14" s="1" t="s">
        <v>139</v>
      </c>
      <c r="BZ14" s="1" t="s">
        <v>140</v>
      </c>
      <c r="CA14" s="1" t="s">
        <v>141</v>
      </c>
      <c r="CB14" s="36" t="s">
        <v>107</v>
      </c>
      <c r="CC14" s="183"/>
      <c r="CD14" s="185"/>
      <c r="CE14" s="196"/>
      <c r="CF14" s="64">
        <v>0.9</v>
      </c>
      <c r="CG14" s="273"/>
      <c r="CH14" s="1" t="s">
        <v>142</v>
      </c>
      <c r="CI14" s="1" t="s">
        <v>143</v>
      </c>
      <c r="CJ14" s="1" t="s">
        <v>144</v>
      </c>
      <c r="CK14" s="36" t="s">
        <v>108</v>
      </c>
      <c r="CL14" s="64">
        <v>0.95</v>
      </c>
      <c r="CM14" s="273"/>
      <c r="CN14" s="1" t="s">
        <v>612</v>
      </c>
      <c r="CO14" s="1" t="s">
        <v>145</v>
      </c>
      <c r="CP14" s="1" t="s">
        <v>613</v>
      </c>
      <c r="CQ14" s="36" t="s">
        <v>109</v>
      </c>
      <c r="CR14" s="64">
        <v>1</v>
      </c>
      <c r="CS14" s="273"/>
      <c r="CT14" s="1" t="s">
        <v>614</v>
      </c>
      <c r="CU14" s="1" t="s">
        <v>615</v>
      </c>
      <c r="CV14" s="1" t="s">
        <v>146</v>
      </c>
      <c r="CW14" s="36" t="s">
        <v>110</v>
      </c>
      <c r="CX14" s="64">
        <v>1</v>
      </c>
      <c r="CY14" s="273"/>
      <c r="CZ14" s="1" t="s">
        <v>616</v>
      </c>
      <c r="DA14" s="1" t="s">
        <v>147</v>
      </c>
      <c r="DB14" s="1" t="s">
        <v>148</v>
      </c>
      <c r="DC14" s="36" t="s">
        <v>111</v>
      </c>
      <c r="DD14" s="64">
        <v>1</v>
      </c>
      <c r="DE14" s="273"/>
      <c r="DF14" s="1" t="s">
        <v>616</v>
      </c>
      <c r="DG14" s="1" t="s">
        <v>147</v>
      </c>
      <c r="DH14" s="1" t="s">
        <v>148</v>
      </c>
      <c r="DI14" s="36" t="s">
        <v>112</v>
      </c>
      <c r="DJ14" s="183"/>
      <c r="DK14" s="185"/>
      <c r="DL14" s="196"/>
      <c r="DM14" s="199"/>
      <c r="DN14" s="154"/>
      <c r="DO14" s="154"/>
      <c r="DP14" s="154"/>
      <c r="DQ14" s="154"/>
      <c r="DR14" s="154"/>
      <c r="DS14" s="159"/>
      <c r="DT14" s="159"/>
      <c r="DU14" s="159"/>
      <c r="DV14" s="159"/>
      <c r="DW14" s="159"/>
      <c r="DX14" s="160"/>
      <c r="DY14" s="208"/>
      <c r="DZ14" s="209"/>
      <c r="EA14" s="186"/>
      <c r="EB14" s="159"/>
      <c r="EC14" s="159"/>
      <c r="ED14" s="159"/>
      <c r="EE14" s="159"/>
      <c r="EF14" s="159"/>
      <c r="EG14" s="160"/>
      <c r="EH14" s="208"/>
      <c r="EI14" s="209"/>
      <c r="EJ14" s="186"/>
      <c r="EK14" s="159"/>
      <c r="EL14" s="159"/>
      <c r="EM14" s="159"/>
      <c r="EN14" s="159"/>
      <c r="EO14" s="159"/>
      <c r="EP14" s="160"/>
      <c r="EQ14" s="208"/>
      <c r="ER14" s="209"/>
      <c r="ES14" s="186"/>
      <c r="ET14" s="159"/>
      <c r="EU14" s="159"/>
      <c r="EV14" s="159"/>
      <c r="EW14" s="159"/>
      <c r="EX14" s="159"/>
      <c r="EY14" s="160"/>
    </row>
    <row r="15" spans="1:155" s="5" customFormat="1" ht="50.1" customHeight="1" x14ac:dyDescent="0.25">
      <c r="A15" s="148">
        <v>2</v>
      </c>
      <c r="B15" s="161" t="s">
        <v>617</v>
      </c>
      <c r="C15" s="222" t="s">
        <v>149</v>
      </c>
      <c r="D15" s="223" t="s">
        <v>150</v>
      </c>
      <c r="E15" s="56" t="s">
        <v>81</v>
      </c>
      <c r="F15" s="7" t="s">
        <v>151</v>
      </c>
      <c r="G15" s="17">
        <v>43024</v>
      </c>
      <c r="H15" s="30">
        <v>43055</v>
      </c>
      <c r="I15" s="57">
        <f t="shared" si="0"/>
        <v>4.4285714285714288</v>
      </c>
      <c r="J15" s="58">
        <v>1</v>
      </c>
      <c r="K15" s="26" t="s">
        <v>152</v>
      </c>
      <c r="L15" s="224">
        <f>AVERAGE(J15:J17)</f>
        <v>0.66666666666666663</v>
      </c>
      <c r="M15" s="7" t="s">
        <v>153</v>
      </c>
      <c r="N15" s="59" t="s">
        <v>154</v>
      </c>
      <c r="O15" s="1" t="s">
        <v>155</v>
      </c>
      <c r="P15" s="36" t="s">
        <v>87</v>
      </c>
      <c r="Q15" s="60">
        <v>1</v>
      </c>
      <c r="R15" s="273">
        <f>AVERAGE(Q15:Q17)</f>
        <v>1</v>
      </c>
      <c r="S15" s="7" t="s">
        <v>153</v>
      </c>
      <c r="T15" s="59" t="s">
        <v>156</v>
      </c>
      <c r="U15" s="1" t="s">
        <v>157</v>
      </c>
      <c r="V15" s="61" t="s">
        <v>91</v>
      </c>
      <c r="W15" s="274">
        <v>43216</v>
      </c>
      <c r="X15" s="184" t="s">
        <v>92</v>
      </c>
      <c r="Y15" s="194" t="s">
        <v>618</v>
      </c>
      <c r="Z15" s="208">
        <v>43231</v>
      </c>
      <c r="AA15" s="209">
        <v>20181020341991</v>
      </c>
      <c r="AB15" s="186" t="s">
        <v>153</v>
      </c>
      <c r="AC15" s="186" t="s">
        <v>158</v>
      </c>
      <c r="AD15" s="62">
        <v>1</v>
      </c>
      <c r="AE15" s="273">
        <f>AVERAGE(AD15:AD17)</f>
        <v>1</v>
      </c>
      <c r="AF15" s="7" t="s">
        <v>95</v>
      </c>
      <c r="AG15" s="59" t="s">
        <v>159</v>
      </c>
      <c r="AH15" s="1" t="s">
        <v>160</v>
      </c>
      <c r="AI15" s="63" t="s">
        <v>98</v>
      </c>
      <c r="AJ15" s="274">
        <v>43305</v>
      </c>
      <c r="AK15" s="184" t="s">
        <v>99</v>
      </c>
      <c r="AL15" s="272" t="s">
        <v>161</v>
      </c>
      <c r="AM15" s="71">
        <v>1</v>
      </c>
      <c r="AN15" s="273">
        <f>AVERAGE(AM15:AM17)</f>
        <v>1</v>
      </c>
      <c r="AO15" s="7" t="s">
        <v>162</v>
      </c>
      <c r="AP15" s="59" t="s">
        <v>159</v>
      </c>
      <c r="AQ15" s="1" t="s">
        <v>163</v>
      </c>
      <c r="AR15" s="65" t="s">
        <v>101</v>
      </c>
      <c r="AS15" s="274">
        <v>43305</v>
      </c>
      <c r="AT15" s="184" t="s">
        <v>99</v>
      </c>
      <c r="AU15" s="272" t="s">
        <v>161</v>
      </c>
      <c r="AV15" s="71">
        <v>1</v>
      </c>
      <c r="AW15" s="273">
        <f>AVERAGE(AV15:AV17)</f>
        <v>1</v>
      </c>
      <c r="AX15" s="25" t="s">
        <v>162</v>
      </c>
      <c r="AY15" s="59" t="s">
        <v>159</v>
      </c>
      <c r="AZ15" s="23" t="s">
        <v>164</v>
      </c>
      <c r="BA15" s="36" t="s">
        <v>104</v>
      </c>
      <c r="BB15" s="274">
        <v>43305</v>
      </c>
      <c r="BC15" s="184" t="s">
        <v>99</v>
      </c>
      <c r="BD15" s="272" t="s">
        <v>161</v>
      </c>
      <c r="BE15" s="71">
        <v>1</v>
      </c>
      <c r="BF15" s="273">
        <f>AVERAGE(BE15:BE17)</f>
        <v>1</v>
      </c>
      <c r="BG15" s="7" t="s">
        <v>162</v>
      </c>
      <c r="BH15" s="59" t="s">
        <v>159</v>
      </c>
      <c r="BI15" s="1" t="s">
        <v>164</v>
      </c>
      <c r="BJ15" s="72" t="s">
        <v>105</v>
      </c>
      <c r="BK15" s="274">
        <v>43305</v>
      </c>
      <c r="BL15" s="184" t="s">
        <v>99</v>
      </c>
      <c r="BM15" s="272" t="s">
        <v>161</v>
      </c>
      <c r="BN15" s="71">
        <v>1</v>
      </c>
      <c r="BO15" s="273">
        <f>AVERAGE(BN15:BN17)</f>
        <v>1</v>
      </c>
      <c r="BP15" s="25" t="s">
        <v>162</v>
      </c>
      <c r="BQ15" s="59" t="s">
        <v>159</v>
      </c>
      <c r="BR15" s="23" t="s">
        <v>165</v>
      </c>
      <c r="BS15" s="72" t="s">
        <v>513</v>
      </c>
      <c r="BT15" s="274">
        <v>43305</v>
      </c>
      <c r="BU15" s="184" t="s">
        <v>99</v>
      </c>
      <c r="BV15" s="272" t="s">
        <v>161</v>
      </c>
      <c r="BW15" s="71">
        <v>1</v>
      </c>
      <c r="BX15" s="273">
        <f>AVERAGE(BW15:BW17)</f>
        <v>1</v>
      </c>
      <c r="BY15" s="25" t="s">
        <v>162</v>
      </c>
      <c r="BZ15" s="59" t="s">
        <v>159</v>
      </c>
      <c r="CA15" s="23" t="s">
        <v>165</v>
      </c>
      <c r="CB15" s="72" t="s">
        <v>107</v>
      </c>
      <c r="CC15" s="274">
        <v>43305</v>
      </c>
      <c r="CD15" s="184" t="s">
        <v>99</v>
      </c>
      <c r="CE15" s="272" t="s">
        <v>619</v>
      </c>
      <c r="CF15" s="71">
        <v>1</v>
      </c>
      <c r="CG15" s="273">
        <f>AVERAGE(CF15:CF17)</f>
        <v>1</v>
      </c>
      <c r="CH15" s="25" t="s">
        <v>162</v>
      </c>
      <c r="CI15" s="59" t="s">
        <v>159</v>
      </c>
      <c r="CJ15" s="23" t="s">
        <v>165</v>
      </c>
      <c r="CK15" s="72" t="s">
        <v>108</v>
      </c>
      <c r="CL15" s="71">
        <v>1</v>
      </c>
      <c r="CM15" s="273">
        <f>AVERAGE(CL15:CL17)</f>
        <v>1</v>
      </c>
      <c r="CN15" s="7" t="s">
        <v>162</v>
      </c>
      <c r="CO15" s="59" t="s">
        <v>159</v>
      </c>
      <c r="CP15" s="23" t="s">
        <v>165</v>
      </c>
      <c r="CQ15" s="36" t="s">
        <v>109</v>
      </c>
      <c r="CR15" s="71">
        <v>1</v>
      </c>
      <c r="CS15" s="273">
        <f>AVERAGE(CR15:CR17)</f>
        <v>1</v>
      </c>
      <c r="CT15" s="7" t="s">
        <v>162</v>
      </c>
      <c r="CU15" s="59" t="s">
        <v>159</v>
      </c>
      <c r="CV15" s="23" t="s">
        <v>165</v>
      </c>
      <c r="CW15" s="36" t="s">
        <v>110</v>
      </c>
      <c r="CX15" s="71">
        <v>1</v>
      </c>
      <c r="CY15" s="273">
        <f>AVERAGE(CX15:CX17)</f>
        <v>1</v>
      </c>
      <c r="CZ15" s="7" t="s">
        <v>162</v>
      </c>
      <c r="DA15" s="59" t="s">
        <v>159</v>
      </c>
      <c r="DB15" s="3" t="s">
        <v>165</v>
      </c>
      <c r="DC15" s="36" t="s">
        <v>111</v>
      </c>
      <c r="DD15" s="71">
        <v>1</v>
      </c>
      <c r="DE15" s="273">
        <f>AVERAGE(DD15:DD17)</f>
        <v>1</v>
      </c>
      <c r="DF15" s="7" t="s">
        <v>162</v>
      </c>
      <c r="DG15" s="59" t="s">
        <v>159</v>
      </c>
      <c r="DH15" s="3" t="s">
        <v>165</v>
      </c>
      <c r="DI15" s="36" t="s">
        <v>112</v>
      </c>
      <c r="DJ15" s="200">
        <v>44134</v>
      </c>
      <c r="DK15" s="193"/>
      <c r="DL15" s="194" t="s">
        <v>620</v>
      </c>
      <c r="DM15" s="197" t="s">
        <v>166</v>
      </c>
      <c r="DN15" s="150"/>
      <c r="DO15" s="150"/>
      <c r="DP15" s="150"/>
      <c r="DQ15" s="150"/>
      <c r="DR15" s="150"/>
      <c r="DS15" s="159" t="s">
        <v>166</v>
      </c>
      <c r="DT15" s="159"/>
      <c r="DU15" s="159"/>
      <c r="DV15" s="159"/>
      <c r="DW15" s="159"/>
      <c r="DX15" s="160" t="s">
        <v>113</v>
      </c>
      <c r="DY15" s="208">
        <v>43216</v>
      </c>
      <c r="DZ15" s="209" t="s">
        <v>92</v>
      </c>
      <c r="EA15" s="186" t="s">
        <v>618</v>
      </c>
      <c r="EB15" s="159" t="s">
        <v>166</v>
      </c>
      <c r="EC15" s="159"/>
      <c r="ED15" s="159"/>
      <c r="EE15" s="159"/>
      <c r="EF15" s="159"/>
      <c r="EG15" s="160" t="s">
        <v>113</v>
      </c>
      <c r="EH15" s="208">
        <v>43216</v>
      </c>
      <c r="EI15" s="209" t="s">
        <v>92</v>
      </c>
      <c r="EJ15" s="186" t="s">
        <v>618</v>
      </c>
      <c r="EK15" s="159" t="s">
        <v>166</v>
      </c>
      <c r="EL15" s="159"/>
      <c r="EM15" s="159"/>
      <c r="EN15" s="159"/>
      <c r="EO15" s="159"/>
      <c r="EP15" s="160" t="s">
        <v>113</v>
      </c>
      <c r="EQ15" s="208">
        <v>43216</v>
      </c>
      <c r="ER15" s="209" t="s">
        <v>92</v>
      </c>
      <c r="ES15" s="186" t="s">
        <v>618</v>
      </c>
      <c r="ET15" s="159" t="s">
        <v>166</v>
      </c>
      <c r="EU15" s="159"/>
      <c r="EV15" s="159"/>
      <c r="EW15" s="159"/>
      <c r="EX15" s="159"/>
      <c r="EY15" s="160" t="s">
        <v>113</v>
      </c>
    </row>
    <row r="16" spans="1:155" s="5" customFormat="1" ht="50.1" customHeight="1" x14ac:dyDescent="0.25">
      <c r="A16" s="221"/>
      <c r="B16" s="161"/>
      <c r="C16" s="222"/>
      <c r="D16" s="223"/>
      <c r="E16" s="66" t="s">
        <v>114</v>
      </c>
      <c r="F16" s="7" t="s">
        <v>621</v>
      </c>
      <c r="G16" s="17">
        <v>43055</v>
      </c>
      <c r="H16" s="30">
        <v>43100</v>
      </c>
      <c r="I16" s="57">
        <f t="shared" si="0"/>
        <v>6.4285714285714288</v>
      </c>
      <c r="J16" s="58">
        <v>1</v>
      </c>
      <c r="K16" s="67" t="s">
        <v>167</v>
      </c>
      <c r="L16" s="224"/>
      <c r="M16" s="7" t="s">
        <v>168</v>
      </c>
      <c r="N16" s="68" t="s">
        <v>117</v>
      </c>
      <c r="O16" s="1" t="s">
        <v>169</v>
      </c>
      <c r="P16" s="36" t="s">
        <v>87</v>
      </c>
      <c r="Q16" s="60">
        <v>1</v>
      </c>
      <c r="R16" s="273"/>
      <c r="S16" s="7" t="s">
        <v>168</v>
      </c>
      <c r="T16" s="68" t="s">
        <v>117</v>
      </c>
      <c r="U16" s="1" t="s">
        <v>170</v>
      </c>
      <c r="V16" s="61" t="s">
        <v>91</v>
      </c>
      <c r="W16" s="182"/>
      <c r="X16" s="184"/>
      <c r="Y16" s="195"/>
      <c r="Z16" s="208"/>
      <c r="AA16" s="209"/>
      <c r="AB16" s="186" t="s">
        <v>168</v>
      </c>
      <c r="AC16" s="186" t="s">
        <v>171</v>
      </c>
      <c r="AD16" s="69">
        <v>1</v>
      </c>
      <c r="AE16" s="273"/>
      <c r="AF16" s="7" t="s">
        <v>95</v>
      </c>
      <c r="AG16" s="68" t="s">
        <v>622</v>
      </c>
      <c r="AH16" s="1" t="s">
        <v>160</v>
      </c>
      <c r="AI16" s="63" t="s">
        <v>98</v>
      </c>
      <c r="AJ16" s="182"/>
      <c r="AK16" s="184"/>
      <c r="AL16" s="272"/>
      <c r="AM16" s="71">
        <v>1</v>
      </c>
      <c r="AN16" s="273"/>
      <c r="AO16" s="7" t="s">
        <v>162</v>
      </c>
      <c r="AP16" s="68" t="s">
        <v>622</v>
      </c>
      <c r="AQ16" s="1" t="s">
        <v>163</v>
      </c>
      <c r="AR16" s="65" t="s">
        <v>101</v>
      </c>
      <c r="AS16" s="182"/>
      <c r="AT16" s="184"/>
      <c r="AU16" s="272"/>
      <c r="AV16" s="71">
        <v>1</v>
      </c>
      <c r="AW16" s="273"/>
      <c r="AX16" s="25" t="s">
        <v>162</v>
      </c>
      <c r="AY16" s="73" t="s">
        <v>622</v>
      </c>
      <c r="AZ16" s="23" t="s">
        <v>164</v>
      </c>
      <c r="BA16" s="36" t="s">
        <v>104</v>
      </c>
      <c r="BB16" s="182"/>
      <c r="BC16" s="184"/>
      <c r="BD16" s="272"/>
      <c r="BE16" s="71">
        <v>1</v>
      </c>
      <c r="BF16" s="273"/>
      <c r="BG16" s="7" t="s">
        <v>162</v>
      </c>
      <c r="BH16" s="68" t="s">
        <v>622</v>
      </c>
      <c r="BI16" s="1" t="s">
        <v>164</v>
      </c>
      <c r="BJ16" s="72" t="s">
        <v>105</v>
      </c>
      <c r="BK16" s="182"/>
      <c r="BL16" s="184"/>
      <c r="BM16" s="272"/>
      <c r="BN16" s="71">
        <v>1</v>
      </c>
      <c r="BO16" s="273"/>
      <c r="BP16" s="25" t="s">
        <v>162</v>
      </c>
      <c r="BQ16" s="73" t="s">
        <v>622</v>
      </c>
      <c r="BR16" s="23" t="s">
        <v>165</v>
      </c>
      <c r="BS16" s="72" t="s">
        <v>513</v>
      </c>
      <c r="BT16" s="182"/>
      <c r="BU16" s="184"/>
      <c r="BV16" s="272"/>
      <c r="BW16" s="71">
        <v>1</v>
      </c>
      <c r="BX16" s="273"/>
      <c r="BY16" s="25" t="s">
        <v>162</v>
      </c>
      <c r="BZ16" s="73" t="s">
        <v>622</v>
      </c>
      <c r="CA16" s="23" t="s">
        <v>165</v>
      </c>
      <c r="CB16" s="72" t="s">
        <v>107</v>
      </c>
      <c r="CC16" s="182"/>
      <c r="CD16" s="184"/>
      <c r="CE16" s="272"/>
      <c r="CF16" s="71">
        <v>1</v>
      </c>
      <c r="CG16" s="273"/>
      <c r="CH16" s="25" t="s">
        <v>162</v>
      </c>
      <c r="CI16" s="73" t="s">
        <v>622</v>
      </c>
      <c r="CJ16" s="23" t="s">
        <v>165</v>
      </c>
      <c r="CK16" s="72" t="s">
        <v>108</v>
      </c>
      <c r="CL16" s="71">
        <v>1</v>
      </c>
      <c r="CM16" s="273"/>
      <c r="CN16" s="7" t="s">
        <v>162</v>
      </c>
      <c r="CO16" s="68" t="s">
        <v>622</v>
      </c>
      <c r="CP16" s="23" t="s">
        <v>165</v>
      </c>
      <c r="CQ16" s="36" t="s">
        <v>109</v>
      </c>
      <c r="CR16" s="71">
        <v>1</v>
      </c>
      <c r="CS16" s="273"/>
      <c r="CT16" s="7" t="s">
        <v>162</v>
      </c>
      <c r="CU16" s="68" t="s">
        <v>622</v>
      </c>
      <c r="CV16" s="23" t="s">
        <v>165</v>
      </c>
      <c r="CW16" s="36" t="s">
        <v>110</v>
      </c>
      <c r="CX16" s="71">
        <v>1</v>
      </c>
      <c r="CY16" s="273"/>
      <c r="CZ16" s="7" t="s">
        <v>162</v>
      </c>
      <c r="DA16" s="68" t="s">
        <v>622</v>
      </c>
      <c r="DB16" s="3" t="s">
        <v>165</v>
      </c>
      <c r="DC16" s="36" t="s">
        <v>111</v>
      </c>
      <c r="DD16" s="71">
        <v>1</v>
      </c>
      <c r="DE16" s="273"/>
      <c r="DF16" s="7" t="s">
        <v>162</v>
      </c>
      <c r="DG16" s="68" t="s">
        <v>622</v>
      </c>
      <c r="DH16" s="3" t="s">
        <v>165</v>
      </c>
      <c r="DI16" s="36" t="s">
        <v>112</v>
      </c>
      <c r="DJ16" s="182"/>
      <c r="DK16" s="184"/>
      <c r="DL16" s="195"/>
      <c r="DM16" s="198"/>
      <c r="DN16" s="152"/>
      <c r="DO16" s="152"/>
      <c r="DP16" s="152"/>
      <c r="DQ16" s="152"/>
      <c r="DR16" s="152"/>
      <c r="DS16" s="159"/>
      <c r="DT16" s="159"/>
      <c r="DU16" s="159"/>
      <c r="DV16" s="159"/>
      <c r="DW16" s="159"/>
      <c r="DX16" s="160"/>
      <c r="DY16" s="208"/>
      <c r="DZ16" s="209"/>
      <c r="EA16" s="186"/>
      <c r="EB16" s="159"/>
      <c r="EC16" s="159"/>
      <c r="ED16" s="159"/>
      <c r="EE16" s="159"/>
      <c r="EF16" s="159"/>
      <c r="EG16" s="160"/>
      <c r="EH16" s="208"/>
      <c r="EI16" s="209"/>
      <c r="EJ16" s="186"/>
      <c r="EK16" s="159"/>
      <c r="EL16" s="159"/>
      <c r="EM16" s="159"/>
      <c r="EN16" s="159"/>
      <c r="EO16" s="159"/>
      <c r="EP16" s="160"/>
      <c r="EQ16" s="208"/>
      <c r="ER16" s="209"/>
      <c r="ES16" s="186"/>
      <c r="ET16" s="159"/>
      <c r="EU16" s="159"/>
      <c r="EV16" s="159"/>
      <c r="EW16" s="159"/>
      <c r="EX16" s="159"/>
      <c r="EY16" s="160"/>
    </row>
    <row r="17" spans="1:155" s="5" customFormat="1" ht="50.1" customHeight="1" x14ac:dyDescent="0.25">
      <c r="A17" s="221"/>
      <c r="B17" s="161"/>
      <c r="C17" s="222"/>
      <c r="D17" s="223"/>
      <c r="E17" s="66" t="s">
        <v>122</v>
      </c>
      <c r="F17" s="7" t="s">
        <v>172</v>
      </c>
      <c r="G17" s="30">
        <v>43109</v>
      </c>
      <c r="H17" s="30">
        <v>43130</v>
      </c>
      <c r="I17" s="57">
        <f t="shared" si="0"/>
        <v>3</v>
      </c>
      <c r="J17" s="58">
        <v>0</v>
      </c>
      <c r="K17" s="67" t="s">
        <v>173</v>
      </c>
      <c r="L17" s="224"/>
      <c r="M17" s="1" t="s">
        <v>125</v>
      </c>
      <c r="N17" s="1"/>
      <c r="O17" s="1" t="s">
        <v>126</v>
      </c>
      <c r="P17" s="36" t="s">
        <v>87</v>
      </c>
      <c r="Q17" s="60">
        <v>1</v>
      </c>
      <c r="R17" s="273"/>
      <c r="S17" s="1" t="s">
        <v>174</v>
      </c>
      <c r="T17" s="1" t="s">
        <v>175</v>
      </c>
      <c r="U17" s="1" t="s">
        <v>176</v>
      </c>
      <c r="V17" s="61" t="s">
        <v>91</v>
      </c>
      <c r="W17" s="183"/>
      <c r="X17" s="185"/>
      <c r="Y17" s="196"/>
      <c r="Z17" s="208"/>
      <c r="AA17" s="209"/>
      <c r="AB17" s="186" t="s">
        <v>174</v>
      </c>
      <c r="AC17" s="186" t="s">
        <v>177</v>
      </c>
      <c r="AD17" s="69">
        <v>1</v>
      </c>
      <c r="AE17" s="273"/>
      <c r="AF17" s="1" t="s">
        <v>95</v>
      </c>
      <c r="AG17" s="1" t="s">
        <v>178</v>
      </c>
      <c r="AH17" s="1" t="s">
        <v>160</v>
      </c>
      <c r="AI17" s="63" t="s">
        <v>98</v>
      </c>
      <c r="AJ17" s="183"/>
      <c r="AK17" s="185"/>
      <c r="AL17" s="272"/>
      <c r="AM17" s="71">
        <v>1</v>
      </c>
      <c r="AN17" s="273"/>
      <c r="AO17" s="1" t="s">
        <v>162</v>
      </c>
      <c r="AP17" s="1" t="s">
        <v>178</v>
      </c>
      <c r="AQ17" s="1" t="s">
        <v>163</v>
      </c>
      <c r="AR17" s="65" t="s">
        <v>101</v>
      </c>
      <c r="AS17" s="183"/>
      <c r="AT17" s="185"/>
      <c r="AU17" s="272"/>
      <c r="AV17" s="71">
        <v>1</v>
      </c>
      <c r="AW17" s="273"/>
      <c r="AX17" s="25" t="s">
        <v>162</v>
      </c>
      <c r="AY17" s="1" t="s">
        <v>178</v>
      </c>
      <c r="AZ17" s="23" t="s">
        <v>164</v>
      </c>
      <c r="BA17" s="36" t="s">
        <v>104</v>
      </c>
      <c r="BB17" s="183"/>
      <c r="BC17" s="185"/>
      <c r="BD17" s="272"/>
      <c r="BE17" s="71">
        <v>1</v>
      </c>
      <c r="BF17" s="273"/>
      <c r="BG17" s="1" t="s">
        <v>162</v>
      </c>
      <c r="BH17" s="1" t="s">
        <v>178</v>
      </c>
      <c r="BI17" s="1" t="s">
        <v>164</v>
      </c>
      <c r="BJ17" s="72" t="s">
        <v>105</v>
      </c>
      <c r="BK17" s="183"/>
      <c r="BL17" s="185"/>
      <c r="BM17" s="272"/>
      <c r="BN17" s="71">
        <v>1</v>
      </c>
      <c r="BO17" s="273"/>
      <c r="BP17" s="25" t="s">
        <v>162</v>
      </c>
      <c r="BQ17" s="1" t="s">
        <v>178</v>
      </c>
      <c r="BR17" s="23" t="s">
        <v>165</v>
      </c>
      <c r="BS17" s="72" t="s">
        <v>513</v>
      </c>
      <c r="BT17" s="183"/>
      <c r="BU17" s="185"/>
      <c r="BV17" s="272"/>
      <c r="BW17" s="71">
        <v>1</v>
      </c>
      <c r="BX17" s="273"/>
      <c r="BY17" s="25" t="s">
        <v>162</v>
      </c>
      <c r="BZ17" s="1" t="s">
        <v>178</v>
      </c>
      <c r="CA17" s="23" t="s">
        <v>165</v>
      </c>
      <c r="CB17" s="72" t="s">
        <v>107</v>
      </c>
      <c r="CC17" s="183"/>
      <c r="CD17" s="185"/>
      <c r="CE17" s="272"/>
      <c r="CF17" s="71">
        <v>1</v>
      </c>
      <c r="CG17" s="273"/>
      <c r="CH17" s="25" t="s">
        <v>162</v>
      </c>
      <c r="CI17" s="1" t="s">
        <v>178</v>
      </c>
      <c r="CJ17" s="23" t="s">
        <v>165</v>
      </c>
      <c r="CK17" s="72" t="s">
        <v>108</v>
      </c>
      <c r="CL17" s="71">
        <v>1</v>
      </c>
      <c r="CM17" s="273"/>
      <c r="CN17" s="7" t="s">
        <v>162</v>
      </c>
      <c r="CO17" s="1" t="s">
        <v>178</v>
      </c>
      <c r="CP17" s="23" t="s">
        <v>165</v>
      </c>
      <c r="CQ17" s="36" t="s">
        <v>109</v>
      </c>
      <c r="CR17" s="71">
        <v>1</v>
      </c>
      <c r="CS17" s="273"/>
      <c r="CT17" s="7" t="s">
        <v>162</v>
      </c>
      <c r="CU17" s="1" t="s">
        <v>178</v>
      </c>
      <c r="CV17" s="23" t="s">
        <v>165</v>
      </c>
      <c r="CW17" s="36" t="s">
        <v>110</v>
      </c>
      <c r="CX17" s="71">
        <v>1</v>
      </c>
      <c r="CY17" s="273"/>
      <c r="CZ17" s="7" t="s">
        <v>162</v>
      </c>
      <c r="DA17" s="1" t="s">
        <v>178</v>
      </c>
      <c r="DB17" s="3" t="s">
        <v>165</v>
      </c>
      <c r="DC17" s="36" t="s">
        <v>111</v>
      </c>
      <c r="DD17" s="71">
        <v>1</v>
      </c>
      <c r="DE17" s="273"/>
      <c r="DF17" s="7" t="s">
        <v>162</v>
      </c>
      <c r="DG17" s="1" t="s">
        <v>178</v>
      </c>
      <c r="DH17" s="3" t="s">
        <v>165</v>
      </c>
      <c r="DI17" s="36" t="s">
        <v>112</v>
      </c>
      <c r="DJ17" s="183"/>
      <c r="DK17" s="185"/>
      <c r="DL17" s="196"/>
      <c r="DM17" s="199"/>
      <c r="DN17" s="154"/>
      <c r="DO17" s="154"/>
      <c r="DP17" s="154"/>
      <c r="DQ17" s="154"/>
      <c r="DR17" s="154"/>
      <c r="DS17" s="159"/>
      <c r="DT17" s="159"/>
      <c r="DU17" s="159"/>
      <c r="DV17" s="159"/>
      <c r="DW17" s="159"/>
      <c r="DX17" s="160"/>
      <c r="DY17" s="208"/>
      <c r="DZ17" s="209"/>
      <c r="EA17" s="186"/>
      <c r="EB17" s="159"/>
      <c r="EC17" s="159"/>
      <c r="ED17" s="159"/>
      <c r="EE17" s="159"/>
      <c r="EF17" s="159"/>
      <c r="EG17" s="160"/>
      <c r="EH17" s="208"/>
      <c r="EI17" s="209"/>
      <c r="EJ17" s="186"/>
      <c r="EK17" s="159"/>
      <c r="EL17" s="159"/>
      <c r="EM17" s="159"/>
      <c r="EN17" s="159"/>
      <c r="EO17" s="159"/>
      <c r="EP17" s="160"/>
      <c r="EQ17" s="208"/>
      <c r="ER17" s="209"/>
      <c r="ES17" s="186"/>
      <c r="ET17" s="159"/>
      <c r="EU17" s="159"/>
      <c r="EV17" s="159"/>
      <c r="EW17" s="159"/>
      <c r="EX17" s="159"/>
      <c r="EY17" s="160"/>
    </row>
    <row r="18" spans="1:155" s="5" customFormat="1" ht="104.1" customHeight="1" x14ac:dyDescent="0.25">
      <c r="A18" s="148">
        <v>3</v>
      </c>
      <c r="B18" s="161" t="s">
        <v>179</v>
      </c>
      <c r="C18" s="222" t="s">
        <v>180</v>
      </c>
      <c r="D18" s="223" t="s">
        <v>181</v>
      </c>
      <c r="E18" s="56" t="s">
        <v>81</v>
      </c>
      <c r="F18" s="7" t="s">
        <v>182</v>
      </c>
      <c r="G18" s="30">
        <v>42979</v>
      </c>
      <c r="H18" s="30">
        <v>43008</v>
      </c>
      <c r="I18" s="57">
        <f t="shared" si="0"/>
        <v>4.1428571428571432</v>
      </c>
      <c r="J18" s="58">
        <v>0</v>
      </c>
      <c r="K18" s="26" t="s">
        <v>183</v>
      </c>
      <c r="L18" s="224">
        <f>AVERAGE(J18:J19)</f>
        <v>0</v>
      </c>
      <c r="M18" s="7" t="s">
        <v>184</v>
      </c>
      <c r="N18" s="1"/>
      <c r="O18" s="1" t="s">
        <v>185</v>
      </c>
      <c r="P18" s="36" t="s">
        <v>87</v>
      </c>
      <c r="Q18" s="60">
        <v>1</v>
      </c>
      <c r="R18" s="207">
        <f>AVERAGE(Q18:Q19)</f>
        <v>0.625</v>
      </c>
      <c r="S18" s="7" t="s">
        <v>186</v>
      </c>
      <c r="T18" s="1" t="s">
        <v>187</v>
      </c>
      <c r="U18" s="1" t="s">
        <v>188</v>
      </c>
      <c r="V18" s="61" t="s">
        <v>91</v>
      </c>
      <c r="W18" s="200">
        <v>43216</v>
      </c>
      <c r="X18" s="193" t="s">
        <v>92</v>
      </c>
      <c r="Y18" s="194" t="s">
        <v>189</v>
      </c>
      <c r="Z18" s="208">
        <v>43231</v>
      </c>
      <c r="AA18" s="209">
        <v>20181020341991</v>
      </c>
      <c r="AB18" s="186" t="s">
        <v>190</v>
      </c>
      <c r="AC18" s="186" t="s">
        <v>191</v>
      </c>
      <c r="AD18" s="62">
        <v>1</v>
      </c>
      <c r="AE18" s="207">
        <f>AVERAGE(AD18:AD19)</f>
        <v>0.625</v>
      </c>
      <c r="AF18" s="7" t="s">
        <v>186</v>
      </c>
      <c r="AG18" s="1" t="s">
        <v>192</v>
      </c>
      <c r="AH18" s="1" t="s">
        <v>193</v>
      </c>
      <c r="AI18" s="63" t="s">
        <v>98</v>
      </c>
      <c r="AJ18" s="200">
        <v>43305</v>
      </c>
      <c r="AK18" s="193" t="s">
        <v>99</v>
      </c>
      <c r="AL18" s="194" t="s">
        <v>194</v>
      </c>
      <c r="AM18" s="74">
        <v>1</v>
      </c>
      <c r="AN18" s="207">
        <f>AVERAGE(AM18:AM19)</f>
        <v>0.66664999999999996</v>
      </c>
      <c r="AO18" s="7" t="s">
        <v>95</v>
      </c>
      <c r="AP18" s="1" t="s">
        <v>187</v>
      </c>
      <c r="AQ18" s="1" t="s">
        <v>193</v>
      </c>
      <c r="AR18" s="65" t="s">
        <v>101</v>
      </c>
      <c r="AS18" s="226">
        <v>43384</v>
      </c>
      <c r="AT18" s="227" t="s">
        <v>102</v>
      </c>
      <c r="AU18" s="161" t="s">
        <v>195</v>
      </c>
      <c r="AV18" s="71">
        <v>1</v>
      </c>
      <c r="AW18" s="189">
        <f>AVERAGE(AV18:AV19)</f>
        <v>0.72</v>
      </c>
      <c r="AX18" s="25" t="s">
        <v>95</v>
      </c>
      <c r="AY18" s="1" t="s">
        <v>187</v>
      </c>
      <c r="AZ18" s="3" t="s">
        <v>196</v>
      </c>
      <c r="BA18" s="36" t="s">
        <v>104</v>
      </c>
      <c r="BB18" s="190">
        <v>43504</v>
      </c>
      <c r="BC18" s="205">
        <v>20196200104682</v>
      </c>
      <c r="BD18" s="204" t="s">
        <v>197</v>
      </c>
      <c r="BE18" s="71">
        <v>1</v>
      </c>
      <c r="BF18" s="189">
        <f>AVERAGE(BE18:BE19)</f>
        <v>0.77500000000000002</v>
      </c>
      <c r="BG18" s="7" t="s">
        <v>95</v>
      </c>
      <c r="BH18" s="1" t="s">
        <v>187</v>
      </c>
      <c r="BI18" s="1" t="s">
        <v>198</v>
      </c>
      <c r="BJ18" s="36" t="s">
        <v>105</v>
      </c>
      <c r="BK18" s="190">
        <v>43571</v>
      </c>
      <c r="BL18" s="205">
        <v>20196200371912</v>
      </c>
      <c r="BM18" s="186" t="s">
        <v>199</v>
      </c>
      <c r="BN18" s="71">
        <v>1</v>
      </c>
      <c r="BO18" s="189">
        <f>AVERAGE(BN18:BN19)</f>
        <v>0.83000000000000007</v>
      </c>
      <c r="BP18" s="25" t="s">
        <v>95</v>
      </c>
      <c r="BQ18" s="1" t="s">
        <v>187</v>
      </c>
      <c r="BR18" s="3" t="s">
        <v>198</v>
      </c>
      <c r="BS18" s="36" t="s">
        <v>513</v>
      </c>
      <c r="BT18" s="200">
        <v>43668</v>
      </c>
      <c r="BU18" s="193" t="s">
        <v>200</v>
      </c>
      <c r="BV18" s="270" t="s">
        <v>201</v>
      </c>
      <c r="BW18" s="71">
        <v>1</v>
      </c>
      <c r="BX18" s="189">
        <f>AVERAGE(BW18:BW19)</f>
        <v>0.83000000000000007</v>
      </c>
      <c r="BY18" s="25" t="s">
        <v>95</v>
      </c>
      <c r="BZ18" s="1" t="s">
        <v>187</v>
      </c>
      <c r="CA18" s="3" t="s">
        <v>198</v>
      </c>
      <c r="CB18" s="36" t="s">
        <v>107</v>
      </c>
      <c r="CC18" s="200">
        <v>43763</v>
      </c>
      <c r="CD18" s="193">
        <v>20196201140312</v>
      </c>
      <c r="CE18" s="258" t="s">
        <v>202</v>
      </c>
      <c r="CF18" s="71">
        <v>1</v>
      </c>
      <c r="CG18" s="189">
        <f>AVERAGE(CF18:CF19)</f>
        <v>0.85</v>
      </c>
      <c r="CH18" s="25" t="s">
        <v>95</v>
      </c>
      <c r="CI18" s="1" t="s">
        <v>187</v>
      </c>
      <c r="CJ18" s="3" t="s">
        <v>198</v>
      </c>
      <c r="CK18" s="36" t="s">
        <v>108</v>
      </c>
      <c r="CL18" s="71">
        <v>1</v>
      </c>
      <c r="CM18" s="189">
        <f>AVERAGE(CL18:CL19)</f>
        <v>0.90999999999999992</v>
      </c>
      <c r="CN18" s="7" t="s">
        <v>95</v>
      </c>
      <c r="CO18" s="1" t="s">
        <v>187</v>
      </c>
      <c r="CP18" s="3" t="s">
        <v>198</v>
      </c>
      <c r="CQ18" s="36" t="s">
        <v>109</v>
      </c>
      <c r="CR18" s="71">
        <v>1</v>
      </c>
      <c r="CS18" s="189">
        <f>AVERAGE(CR18:CR19)</f>
        <v>0.92500000000000004</v>
      </c>
      <c r="CT18" s="7" t="s">
        <v>95</v>
      </c>
      <c r="CU18" s="1" t="s">
        <v>187</v>
      </c>
      <c r="CV18" s="3" t="s">
        <v>198</v>
      </c>
      <c r="CW18" s="36" t="s">
        <v>110</v>
      </c>
      <c r="CX18" s="71">
        <v>1</v>
      </c>
      <c r="CY18" s="189">
        <f>AVERAGE(CX18:CX19)</f>
        <v>0.92500000000000004</v>
      </c>
      <c r="CZ18" s="7" t="s">
        <v>95</v>
      </c>
      <c r="DA18" s="1" t="s">
        <v>187</v>
      </c>
      <c r="DB18" s="3" t="s">
        <v>198</v>
      </c>
      <c r="DC18" s="36" t="s">
        <v>111</v>
      </c>
      <c r="DD18" s="71">
        <v>1</v>
      </c>
      <c r="DE18" s="189">
        <f>AVERAGE(DD18:DD19)</f>
        <v>0.92500000000000004</v>
      </c>
      <c r="DF18" s="7" t="s">
        <v>95</v>
      </c>
      <c r="DG18" s="1" t="s">
        <v>187</v>
      </c>
      <c r="DH18" s="3" t="s">
        <v>198</v>
      </c>
      <c r="DI18" s="36" t="s">
        <v>112</v>
      </c>
      <c r="DJ18" s="200">
        <v>44134</v>
      </c>
      <c r="DK18" s="193"/>
      <c r="DL18" s="258" t="s">
        <v>203</v>
      </c>
      <c r="DM18" s="260" t="s">
        <v>81</v>
      </c>
      <c r="DN18" s="262" t="s">
        <v>204</v>
      </c>
      <c r="DO18" s="264">
        <v>42979</v>
      </c>
      <c r="DP18" s="264">
        <v>44865</v>
      </c>
      <c r="DQ18" s="266">
        <f>(DP18-DO18)/7</f>
        <v>269.42857142857144</v>
      </c>
      <c r="DR18" s="268" t="s">
        <v>205</v>
      </c>
      <c r="DS18" s="149">
        <v>7.0000000000000007E-2</v>
      </c>
      <c r="DT18" s="149">
        <f>+DS18</f>
        <v>7.0000000000000007E-2</v>
      </c>
      <c r="DU18" s="161" t="s">
        <v>206</v>
      </c>
      <c r="DV18" s="162" t="s">
        <v>207</v>
      </c>
      <c r="DW18" s="163" t="s">
        <v>208</v>
      </c>
      <c r="DX18" s="164" t="s">
        <v>209</v>
      </c>
      <c r="DY18" s="208">
        <v>44367</v>
      </c>
      <c r="DZ18" s="209">
        <v>20216200666152</v>
      </c>
      <c r="EA18" s="186" t="s">
        <v>210</v>
      </c>
      <c r="EB18" s="149">
        <v>7.4999999999999997E-2</v>
      </c>
      <c r="EC18" s="149">
        <f>+EB18</f>
        <v>7.4999999999999997E-2</v>
      </c>
      <c r="ED18" s="161" t="s">
        <v>211</v>
      </c>
      <c r="EE18" s="162" t="s">
        <v>212</v>
      </c>
      <c r="EF18" s="163" t="s">
        <v>213</v>
      </c>
      <c r="EG18" s="164" t="s">
        <v>214</v>
      </c>
      <c r="EH18" s="208">
        <v>44553</v>
      </c>
      <c r="EI18" s="209">
        <v>20216201595212</v>
      </c>
      <c r="EJ18" s="186" t="s">
        <v>215</v>
      </c>
      <c r="EK18" s="149">
        <v>0.25</v>
      </c>
      <c r="EL18" s="149">
        <f>+EK18</f>
        <v>0.25</v>
      </c>
      <c r="EM18" s="161" t="s">
        <v>216</v>
      </c>
      <c r="EN18" s="162" t="s">
        <v>217</v>
      </c>
      <c r="EO18" s="163" t="s">
        <v>510</v>
      </c>
      <c r="EP18" s="164" t="s">
        <v>218</v>
      </c>
      <c r="EQ18" s="208">
        <v>44781</v>
      </c>
      <c r="ER18" s="209">
        <v>20226200915182</v>
      </c>
      <c r="ES18" s="186" t="s">
        <v>625</v>
      </c>
      <c r="ET18" s="149">
        <v>0.75</v>
      </c>
      <c r="EU18" s="149">
        <f>+ET18</f>
        <v>0.75</v>
      </c>
      <c r="EV18" s="161" t="s">
        <v>649</v>
      </c>
      <c r="EW18" s="162" t="s">
        <v>650</v>
      </c>
      <c r="EX18" s="163" t="s">
        <v>653</v>
      </c>
      <c r="EY18" s="164" t="s">
        <v>509</v>
      </c>
    </row>
    <row r="19" spans="1:155" s="5" customFormat="1" ht="104.1" customHeight="1" x14ac:dyDescent="0.25">
      <c r="A19" s="221"/>
      <c r="B19" s="161"/>
      <c r="C19" s="222"/>
      <c r="D19" s="223"/>
      <c r="E19" s="66" t="s">
        <v>114</v>
      </c>
      <c r="F19" s="7" t="s">
        <v>219</v>
      </c>
      <c r="G19" s="30">
        <v>43028</v>
      </c>
      <c r="H19" s="30">
        <v>43819</v>
      </c>
      <c r="I19" s="57">
        <f t="shared" si="0"/>
        <v>113</v>
      </c>
      <c r="J19" s="58">
        <v>0</v>
      </c>
      <c r="K19" s="67" t="s">
        <v>220</v>
      </c>
      <c r="L19" s="224"/>
      <c r="M19" s="7" t="s">
        <v>221</v>
      </c>
      <c r="N19" s="1"/>
      <c r="O19" s="1" t="s">
        <v>222</v>
      </c>
      <c r="P19" s="36" t="s">
        <v>87</v>
      </c>
      <c r="Q19" s="60">
        <v>0.25</v>
      </c>
      <c r="R19" s="207"/>
      <c r="S19" s="7" t="s">
        <v>223</v>
      </c>
      <c r="T19" s="1" t="s">
        <v>224</v>
      </c>
      <c r="U19" s="1" t="s">
        <v>225</v>
      </c>
      <c r="V19" s="61" t="s">
        <v>91</v>
      </c>
      <c r="W19" s="183"/>
      <c r="X19" s="185"/>
      <c r="Y19" s="196"/>
      <c r="Z19" s="208"/>
      <c r="AA19" s="209"/>
      <c r="AB19" s="186"/>
      <c r="AC19" s="186"/>
      <c r="AD19" s="75">
        <v>0.25</v>
      </c>
      <c r="AE19" s="207"/>
      <c r="AF19" s="7" t="s">
        <v>226</v>
      </c>
      <c r="AG19" s="1" t="s">
        <v>227</v>
      </c>
      <c r="AH19" s="1" t="s">
        <v>228</v>
      </c>
      <c r="AI19" s="63" t="s">
        <v>98</v>
      </c>
      <c r="AJ19" s="183"/>
      <c r="AK19" s="185"/>
      <c r="AL19" s="196"/>
      <c r="AM19" s="76">
        <f>(0.1111)*3</f>
        <v>0.33330000000000004</v>
      </c>
      <c r="AN19" s="207"/>
      <c r="AO19" s="7" t="s">
        <v>512</v>
      </c>
      <c r="AP19" s="1" t="s">
        <v>229</v>
      </c>
      <c r="AQ19" s="1" t="s">
        <v>230</v>
      </c>
      <c r="AR19" s="65" t="s">
        <v>101</v>
      </c>
      <c r="AS19" s="214"/>
      <c r="AT19" s="214"/>
      <c r="AU19" s="161"/>
      <c r="AV19" s="77">
        <v>0.44</v>
      </c>
      <c r="AW19" s="189"/>
      <c r="AX19" s="1" t="s">
        <v>231</v>
      </c>
      <c r="AY19" s="1" t="s">
        <v>232</v>
      </c>
      <c r="AZ19" s="1" t="s">
        <v>233</v>
      </c>
      <c r="BA19" s="36" t="s">
        <v>104</v>
      </c>
      <c r="BB19" s="192"/>
      <c r="BC19" s="203"/>
      <c r="BD19" s="204"/>
      <c r="BE19" s="77">
        <v>0.55000000000000004</v>
      </c>
      <c r="BF19" s="189"/>
      <c r="BG19" s="7" t="s">
        <v>234</v>
      </c>
      <c r="BH19" s="1" t="s">
        <v>235</v>
      </c>
      <c r="BI19" s="1" t="s">
        <v>236</v>
      </c>
      <c r="BJ19" s="72" t="s">
        <v>105</v>
      </c>
      <c r="BK19" s="192"/>
      <c r="BL19" s="203"/>
      <c r="BM19" s="186"/>
      <c r="BN19" s="77">
        <v>0.66</v>
      </c>
      <c r="BO19" s="189"/>
      <c r="BP19" s="3" t="s">
        <v>237</v>
      </c>
      <c r="BQ19" s="10" t="s">
        <v>238</v>
      </c>
      <c r="BR19" s="3" t="s">
        <v>239</v>
      </c>
      <c r="BS19" s="36" t="s">
        <v>513</v>
      </c>
      <c r="BT19" s="183"/>
      <c r="BU19" s="185"/>
      <c r="BV19" s="271"/>
      <c r="BW19" s="77">
        <v>0.66</v>
      </c>
      <c r="BX19" s="189"/>
      <c r="BY19" s="1" t="s">
        <v>240</v>
      </c>
      <c r="BZ19" s="1" t="s">
        <v>241</v>
      </c>
      <c r="CA19" s="1" t="s">
        <v>242</v>
      </c>
      <c r="CB19" s="36" t="s">
        <v>107</v>
      </c>
      <c r="CC19" s="183"/>
      <c r="CD19" s="185"/>
      <c r="CE19" s="259"/>
      <c r="CF19" s="77">
        <v>0.7</v>
      </c>
      <c r="CG19" s="189"/>
      <c r="CH19" s="1" t="s">
        <v>243</v>
      </c>
      <c r="CI19" s="1" t="s">
        <v>244</v>
      </c>
      <c r="CJ19" s="1" t="s">
        <v>245</v>
      </c>
      <c r="CK19" s="36" t="s">
        <v>108</v>
      </c>
      <c r="CL19" s="77">
        <v>0.82</v>
      </c>
      <c r="CM19" s="189"/>
      <c r="CN19" s="1" t="s">
        <v>514</v>
      </c>
      <c r="CO19" s="1" t="s">
        <v>246</v>
      </c>
      <c r="CP19" s="1" t="s">
        <v>247</v>
      </c>
      <c r="CQ19" s="36" t="s">
        <v>109</v>
      </c>
      <c r="CR19" s="77">
        <v>0.85</v>
      </c>
      <c r="CS19" s="189"/>
      <c r="CT19" s="1" t="s">
        <v>248</v>
      </c>
      <c r="CU19" s="1" t="s">
        <v>249</v>
      </c>
      <c r="CV19" s="1" t="s">
        <v>250</v>
      </c>
      <c r="CW19" s="36" t="s">
        <v>110</v>
      </c>
      <c r="CX19" s="77">
        <v>0.85</v>
      </c>
      <c r="CY19" s="189"/>
      <c r="CZ19" s="1" t="s">
        <v>515</v>
      </c>
      <c r="DA19" s="1" t="s">
        <v>251</v>
      </c>
      <c r="DB19" s="3" t="s">
        <v>252</v>
      </c>
      <c r="DC19" s="36" t="s">
        <v>111</v>
      </c>
      <c r="DD19" s="77">
        <v>0.85</v>
      </c>
      <c r="DE19" s="189"/>
      <c r="DF19" s="1" t="s">
        <v>253</v>
      </c>
      <c r="DG19" s="1" t="s">
        <v>254</v>
      </c>
      <c r="DH19" s="3"/>
      <c r="DI19" s="36" t="s">
        <v>112</v>
      </c>
      <c r="DJ19" s="183"/>
      <c r="DK19" s="185"/>
      <c r="DL19" s="259"/>
      <c r="DM19" s="261"/>
      <c r="DN19" s="263"/>
      <c r="DO19" s="265"/>
      <c r="DP19" s="265"/>
      <c r="DQ19" s="267"/>
      <c r="DR19" s="269"/>
      <c r="DS19" s="149"/>
      <c r="DT19" s="149"/>
      <c r="DU19" s="161"/>
      <c r="DV19" s="162"/>
      <c r="DW19" s="163"/>
      <c r="DX19" s="164"/>
      <c r="DY19" s="208"/>
      <c r="DZ19" s="209"/>
      <c r="EA19" s="186"/>
      <c r="EB19" s="149"/>
      <c r="EC19" s="149"/>
      <c r="ED19" s="161"/>
      <c r="EE19" s="162"/>
      <c r="EF19" s="163"/>
      <c r="EG19" s="164"/>
      <c r="EH19" s="208"/>
      <c r="EI19" s="209"/>
      <c r="EJ19" s="186"/>
      <c r="EK19" s="149"/>
      <c r="EL19" s="149"/>
      <c r="EM19" s="161"/>
      <c r="EN19" s="162"/>
      <c r="EO19" s="163"/>
      <c r="EP19" s="164"/>
      <c r="EQ19" s="208"/>
      <c r="ER19" s="209"/>
      <c r="ES19" s="186"/>
      <c r="ET19" s="149"/>
      <c r="EU19" s="149"/>
      <c r="EV19" s="161"/>
      <c r="EW19" s="162"/>
      <c r="EX19" s="163"/>
      <c r="EY19" s="164"/>
    </row>
    <row r="20" spans="1:155" s="5" customFormat="1" ht="50.1" customHeight="1" x14ac:dyDescent="0.25">
      <c r="A20" s="148">
        <v>4</v>
      </c>
      <c r="B20" s="161" t="s">
        <v>255</v>
      </c>
      <c r="C20" s="222" t="s">
        <v>256</v>
      </c>
      <c r="D20" s="223" t="s">
        <v>257</v>
      </c>
      <c r="E20" s="56" t="s">
        <v>81</v>
      </c>
      <c r="F20" s="7" t="s">
        <v>258</v>
      </c>
      <c r="G20" s="30">
        <v>43101</v>
      </c>
      <c r="H20" s="30">
        <v>43220</v>
      </c>
      <c r="I20" s="57">
        <f t="shared" si="0"/>
        <v>17</v>
      </c>
      <c r="J20" s="58">
        <v>0</v>
      </c>
      <c r="K20" s="26" t="s">
        <v>259</v>
      </c>
      <c r="L20" s="78">
        <f>AVERAGE(J20:J20)</f>
        <v>0</v>
      </c>
      <c r="M20" s="1" t="s">
        <v>125</v>
      </c>
      <c r="N20" s="1"/>
      <c r="O20" s="1" t="s">
        <v>126</v>
      </c>
      <c r="P20" s="36" t="s">
        <v>87</v>
      </c>
      <c r="Q20" s="60">
        <v>1</v>
      </c>
      <c r="R20" s="207">
        <f>AVERAGE(Q20:Q21)</f>
        <v>0.5</v>
      </c>
      <c r="S20" s="1" t="s">
        <v>260</v>
      </c>
      <c r="T20" s="1" t="s">
        <v>261</v>
      </c>
      <c r="U20" s="1" t="s">
        <v>262</v>
      </c>
      <c r="V20" s="61" t="s">
        <v>91</v>
      </c>
      <c r="W20" s="200">
        <v>43216</v>
      </c>
      <c r="X20" s="193" t="s">
        <v>92</v>
      </c>
      <c r="Y20" s="194" t="s">
        <v>516</v>
      </c>
      <c r="Z20" s="208">
        <v>43231</v>
      </c>
      <c r="AA20" s="209">
        <v>20181020341991</v>
      </c>
      <c r="AB20" s="186" t="s">
        <v>260</v>
      </c>
      <c r="AC20" s="186" t="s">
        <v>261</v>
      </c>
      <c r="AD20" s="79">
        <v>1</v>
      </c>
      <c r="AE20" s="207">
        <f>AVERAGE(AD20:AD21)</f>
        <v>0.75</v>
      </c>
      <c r="AF20" s="1" t="s">
        <v>263</v>
      </c>
      <c r="AG20" s="1" t="s">
        <v>261</v>
      </c>
      <c r="AH20" s="1" t="s">
        <v>262</v>
      </c>
      <c r="AI20" s="63" t="s">
        <v>98</v>
      </c>
      <c r="AJ20" s="200">
        <v>43305</v>
      </c>
      <c r="AK20" s="193" t="s">
        <v>99</v>
      </c>
      <c r="AL20" s="204" t="s">
        <v>517</v>
      </c>
      <c r="AM20" s="74">
        <v>1</v>
      </c>
      <c r="AN20" s="207">
        <f>AVERAGE(AM20:AM21)</f>
        <v>0.85</v>
      </c>
      <c r="AO20" s="1" t="s">
        <v>95</v>
      </c>
      <c r="AP20" s="1" t="s">
        <v>264</v>
      </c>
      <c r="AQ20" s="1" t="s">
        <v>265</v>
      </c>
      <c r="AR20" s="65" t="s">
        <v>101</v>
      </c>
      <c r="AS20" s="226">
        <v>43384</v>
      </c>
      <c r="AT20" s="227" t="s">
        <v>102</v>
      </c>
      <c r="AU20" s="161" t="s">
        <v>266</v>
      </c>
      <c r="AV20" s="71">
        <v>1</v>
      </c>
      <c r="AW20" s="189">
        <f>AVERAGE(AV20:AV21)</f>
        <v>1</v>
      </c>
      <c r="AX20" s="25" t="s">
        <v>95</v>
      </c>
      <c r="AY20" s="25" t="s">
        <v>264</v>
      </c>
      <c r="AZ20" s="1" t="s">
        <v>267</v>
      </c>
      <c r="BA20" s="36" t="s">
        <v>104</v>
      </c>
      <c r="BB20" s="190">
        <v>43504</v>
      </c>
      <c r="BC20" s="205">
        <v>20196200104682</v>
      </c>
      <c r="BD20" s="204" t="s">
        <v>268</v>
      </c>
      <c r="BE20" s="71">
        <v>1</v>
      </c>
      <c r="BF20" s="189">
        <f>AVERAGE(BE20:BE21)</f>
        <v>1</v>
      </c>
      <c r="BG20" s="1" t="s">
        <v>95</v>
      </c>
      <c r="BH20" s="1" t="s">
        <v>264</v>
      </c>
      <c r="BI20" s="1" t="s">
        <v>518</v>
      </c>
      <c r="BJ20" s="72" t="s">
        <v>105</v>
      </c>
      <c r="BK20" s="190">
        <v>43571</v>
      </c>
      <c r="BL20" s="205">
        <v>20196200371912</v>
      </c>
      <c r="BM20" s="186" t="s">
        <v>519</v>
      </c>
      <c r="BN20" s="71">
        <v>1</v>
      </c>
      <c r="BO20" s="189">
        <f>AVERAGE(BN20:BN21)</f>
        <v>1</v>
      </c>
      <c r="BP20" s="3" t="s">
        <v>269</v>
      </c>
      <c r="BQ20" s="25" t="s">
        <v>264</v>
      </c>
      <c r="BR20" s="3" t="s">
        <v>270</v>
      </c>
      <c r="BS20" s="36" t="s">
        <v>513</v>
      </c>
      <c r="BT20" s="200">
        <v>43668</v>
      </c>
      <c r="BU20" s="193" t="s">
        <v>271</v>
      </c>
      <c r="BV20" s="194" t="s">
        <v>272</v>
      </c>
      <c r="BW20" s="71">
        <v>1</v>
      </c>
      <c r="BX20" s="189">
        <f>AVERAGE(BW20:BW21)</f>
        <v>1</v>
      </c>
      <c r="BY20" s="22" t="s">
        <v>273</v>
      </c>
      <c r="BZ20" s="25" t="s">
        <v>264</v>
      </c>
      <c r="CA20" s="1" t="s">
        <v>274</v>
      </c>
      <c r="CB20" s="72" t="s">
        <v>107</v>
      </c>
      <c r="CC20" s="200">
        <v>43668</v>
      </c>
      <c r="CD20" s="193">
        <v>20196200766742</v>
      </c>
      <c r="CE20" s="194" t="s">
        <v>520</v>
      </c>
      <c r="CF20" s="71">
        <v>1</v>
      </c>
      <c r="CG20" s="189">
        <f>AVERAGE(CF20:CF21)</f>
        <v>1</v>
      </c>
      <c r="CH20" s="22" t="s">
        <v>273</v>
      </c>
      <c r="CI20" s="25" t="s">
        <v>264</v>
      </c>
      <c r="CJ20" s="1" t="s">
        <v>274</v>
      </c>
      <c r="CK20" s="72" t="s">
        <v>108</v>
      </c>
      <c r="CL20" s="71">
        <v>1</v>
      </c>
      <c r="CM20" s="189">
        <f>AVERAGE(CL20:CL21)</f>
        <v>1</v>
      </c>
      <c r="CN20" s="22" t="s">
        <v>273</v>
      </c>
      <c r="CO20" s="7" t="s">
        <v>264</v>
      </c>
      <c r="CP20" s="1" t="s">
        <v>274</v>
      </c>
      <c r="CQ20" s="36" t="s">
        <v>109</v>
      </c>
      <c r="CR20" s="71">
        <v>1</v>
      </c>
      <c r="CS20" s="189">
        <f>AVERAGE(CR20:CR21)</f>
        <v>1</v>
      </c>
      <c r="CT20" s="22" t="s">
        <v>273</v>
      </c>
      <c r="CU20" s="7" t="s">
        <v>264</v>
      </c>
      <c r="CV20" s="1" t="s">
        <v>274</v>
      </c>
      <c r="CW20" s="36" t="s">
        <v>110</v>
      </c>
      <c r="CX20" s="71">
        <v>1</v>
      </c>
      <c r="CY20" s="189">
        <f>AVERAGE(CX20:CX21)</f>
        <v>1</v>
      </c>
      <c r="CZ20" s="1" t="s">
        <v>273</v>
      </c>
      <c r="DA20" s="7" t="s">
        <v>264</v>
      </c>
      <c r="DB20" s="1" t="s">
        <v>274</v>
      </c>
      <c r="DC20" s="36" t="s">
        <v>111</v>
      </c>
      <c r="DD20" s="71">
        <v>1</v>
      </c>
      <c r="DE20" s="189">
        <f>AVERAGE(DD20:DD21)</f>
        <v>1</v>
      </c>
      <c r="DF20" s="1" t="s">
        <v>273</v>
      </c>
      <c r="DG20" s="7" t="s">
        <v>264</v>
      </c>
      <c r="DH20" s="1" t="s">
        <v>274</v>
      </c>
      <c r="DI20" s="36" t="s">
        <v>112</v>
      </c>
      <c r="DJ20" s="200">
        <v>44134</v>
      </c>
      <c r="DK20" s="193"/>
      <c r="DL20" s="194" t="s">
        <v>521</v>
      </c>
      <c r="DM20" s="197" t="s">
        <v>166</v>
      </c>
      <c r="DN20" s="150"/>
      <c r="DO20" s="150"/>
      <c r="DP20" s="150"/>
      <c r="DQ20" s="150"/>
      <c r="DR20" s="150"/>
      <c r="DS20" s="257" t="s">
        <v>166</v>
      </c>
      <c r="DT20" s="257"/>
      <c r="DU20" s="257"/>
      <c r="DV20" s="257"/>
      <c r="DW20" s="257"/>
      <c r="DX20" s="148" t="s">
        <v>275</v>
      </c>
      <c r="DY20" s="245" t="s">
        <v>166</v>
      </c>
      <c r="DZ20" s="246"/>
      <c r="EA20" s="247"/>
      <c r="EB20" s="165" t="s">
        <v>166</v>
      </c>
      <c r="EC20" s="166"/>
      <c r="ED20" s="166"/>
      <c r="EE20" s="166"/>
      <c r="EF20" s="167"/>
      <c r="EG20" s="148" t="s">
        <v>275</v>
      </c>
      <c r="EH20" s="245" t="s">
        <v>166</v>
      </c>
      <c r="EI20" s="246"/>
      <c r="EJ20" s="247"/>
      <c r="EK20" s="165" t="s">
        <v>166</v>
      </c>
      <c r="EL20" s="166"/>
      <c r="EM20" s="166"/>
      <c r="EN20" s="167"/>
      <c r="EO20" s="163" t="s">
        <v>276</v>
      </c>
      <c r="EP20" s="148" t="s">
        <v>275</v>
      </c>
      <c r="EQ20" s="245" t="s">
        <v>166</v>
      </c>
      <c r="ER20" s="246"/>
      <c r="ES20" s="247"/>
      <c r="ET20" s="165" t="s">
        <v>166</v>
      </c>
      <c r="EU20" s="166"/>
      <c r="EV20" s="166"/>
      <c r="EW20" s="166"/>
      <c r="EX20" s="167"/>
      <c r="EY20" s="148" t="s">
        <v>275</v>
      </c>
    </row>
    <row r="21" spans="1:155" s="5" customFormat="1" ht="50.1" customHeight="1" x14ac:dyDescent="0.25">
      <c r="A21" s="148"/>
      <c r="B21" s="161"/>
      <c r="C21" s="222"/>
      <c r="D21" s="223"/>
      <c r="E21" s="66" t="s">
        <v>114</v>
      </c>
      <c r="F21" s="7" t="s">
        <v>277</v>
      </c>
      <c r="G21" s="30">
        <v>43220</v>
      </c>
      <c r="H21" s="30">
        <v>43465</v>
      </c>
      <c r="I21" s="57">
        <f t="shared" si="0"/>
        <v>35</v>
      </c>
      <c r="J21" s="58">
        <v>0</v>
      </c>
      <c r="K21" s="26" t="s">
        <v>0</v>
      </c>
      <c r="L21" s="78"/>
      <c r="M21" s="1" t="s">
        <v>125</v>
      </c>
      <c r="N21" s="1"/>
      <c r="O21" s="1" t="s">
        <v>126</v>
      </c>
      <c r="P21" s="36" t="s">
        <v>87</v>
      </c>
      <c r="Q21" s="60">
        <v>0</v>
      </c>
      <c r="R21" s="207"/>
      <c r="S21" s="1" t="s">
        <v>125</v>
      </c>
      <c r="T21" s="1"/>
      <c r="U21" s="1" t="s">
        <v>126</v>
      </c>
      <c r="V21" s="61" t="s">
        <v>91</v>
      </c>
      <c r="W21" s="183"/>
      <c r="X21" s="185"/>
      <c r="Y21" s="196"/>
      <c r="Z21" s="208"/>
      <c r="AA21" s="209"/>
      <c r="AB21" s="186" t="s">
        <v>278</v>
      </c>
      <c r="AC21" s="186" t="s">
        <v>279</v>
      </c>
      <c r="AD21" s="75">
        <v>0.5</v>
      </c>
      <c r="AE21" s="207"/>
      <c r="AF21" s="1" t="s">
        <v>522</v>
      </c>
      <c r="AG21" s="1" t="s">
        <v>280</v>
      </c>
      <c r="AH21" s="1" t="s">
        <v>281</v>
      </c>
      <c r="AI21" s="63" t="s">
        <v>98</v>
      </c>
      <c r="AJ21" s="183"/>
      <c r="AK21" s="185"/>
      <c r="AL21" s="204"/>
      <c r="AM21" s="74">
        <v>0.7</v>
      </c>
      <c r="AN21" s="207"/>
      <c r="AO21" s="1" t="s">
        <v>282</v>
      </c>
      <c r="AP21" s="1" t="s">
        <v>283</v>
      </c>
      <c r="AQ21" s="1" t="s">
        <v>284</v>
      </c>
      <c r="AR21" s="65" t="s">
        <v>101</v>
      </c>
      <c r="AS21" s="214"/>
      <c r="AT21" s="214"/>
      <c r="AU21" s="161"/>
      <c r="AV21" s="71">
        <v>1</v>
      </c>
      <c r="AW21" s="189"/>
      <c r="AX21" s="6" t="s">
        <v>285</v>
      </c>
      <c r="AY21" s="6" t="s">
        <v>286</v>
      </c>
      <c r="AZ21" s="1" t="s">
        <v>287</v>
      </c>
      <c r="BA21" s="36" t="s">
        <v>104</v>
      </c>
      <c r="BB21" s="192"/>
      <c r="BC21" s="203"/>
      <c r="BD21" s="204"/>
      <c r="BE21" s="71">
        <v>1</v>
      </c>
      <c r="BF21" s="189"/>
      <c r="BG21" s="1" t="s">
        <v>523</v>
      </c>
      <c r="BH21" s="1" t="s">
        <v>524</v>
      </c>
      <c r="BI21" s="1" t="s">
        <v>288</v>
      </c>
      <c r="BJ21" s="72" t="s">
        <v>105</v>
      </c>
      <c r="BK21" s="192"/>
      <c r="BL21" s="203"/>
      <c r="BM21" s="186"/>
      <c r="BN21" s="71">
        <v>1</v>
      </c>
      <c r="BO21" s="189"/>
      <c r="BP21" s="1" t="s">
        <v>289</v>
      </c>
      <c r="BQ21" s="3" t="s">
        <v>525</v>
      </c>
      <c r="BR21" s="25" t="s">
        <v>290</v>
      </c>
      <c r="BS21" s="36" t="s">
        <v>513</v>
      </c>
      <c r="BT21" s="183"/>
      <c r="BU21" s="185"/>
      <c r="BV21" s="196"/>
      <c r="BW21" s="71">
        <v>1</v>
      </c>
      <c r="BX21" s="189"/>
      <c r="BY21" s="22" t="s">
        <v>273</v>
      </c>
      <c r="BZ21" s="3" t="s">
        <v>525</v>
      </c>
      <c r="CA21" s="1" t="s">
        <v>274</v>
      </c>
      <c r="CB21" s="72" t="s">
        <v>107</v>
      </c>
      <c r="CC21" s="183"/>
      <c r="CD21" s="185"/>
      <c r="CE21" s="196"/>
      <c r="CF21" s="71">
        <v>1</v>
      </c>
      <c r="CG21" s="189"/>
      <c r="CH21" s="22" t="s">
        <v>273</v>
      </c>
      <c r="CI21" s="3" t="s">
        <v>525</v>
      </c>
      <c r="CJ21" s="1" t="s">
        <v>274</v>
      </c>
      <c r="CK21" s="72" t="s">
        <v>108</v>
      </c>
      <c r="CL21" s="71">
        <v>1</v>
      </c>
      <c r="CM21" s="189"/>
      <c r="CN21" s="22" t="s">
        <v>273</v>
      </c>
      <c r="CO21" s="1" t="s">
        <v>525</v>
      </c>
      <c r="CP21" s="1" t="s">
        <v>274</v>
      </c>
      <c r="CQ21" s="36" t="s">
        <v>109</v>
      </c>
      <c r="CR21" s="71">
        <v>1</v>
      </c>
      <c r="CS21" s="189"/>
      <c r="CT21" s="22" t="s">
        <v>273</v>
      </c>
      <c r="CU21" s="1" t="s">
        <v>525</v>
      </c>
      <c r="CV21" s="1" t="s">
        <v>274</v>
      </c>
      <c r="CW21" s="36" t="s">
        <v>110</v>
      </c>
      <c r="CX21" s="71">
        <v>1</v>
      </c>
      <c r="CY21" s="189"/>
      <c r="CZ21" s="1" t="s">
        <v>273</v>
      </c>
      <c r="DA21" s="1" t="s">
        <v>525</v>
      </c>
      <c r="DB21" s="1" t="s">
        <v>274</v>
      </c>
      <c r="DC21" s="36" t="s">
        <v>111</v>
      </c>
      <c r="DD21" s="71">
        <v>1</v>
      </c>
      <c r="DE21" s="189"/>
      <c r="DF21" s="1" t="s">
        <v>273</v>
      </c>
      <c r="DG21" s="1" t="s">
        <v>525</v>
      </c>
      <c r="DH21" s="1" t="s">
        <v>274</v>
      </c>
      <c r="DI21" s="36" t="s">
        <v>112</v>
      </c>
      <c r="DJ21" s="183"/>
      <c r="DK21" s="185"/>
      <c r="DL21" s="196"/>
      <c r="DM21" s="199"/>
      <c r="DN21" s="154"/>
      <c r="DO21" s="154"/>
      <c r="DP21" s="154"/>
      <c r="DQ21" s="154"/>
      <c r="DR21" s="154"/>
      <c r="DS21" s="257"/>
      <c r="DT21" s="257"/>
      <c r="DU21" s="257"/>
      <c r="DV21" s="257"/>
      <c r="DW21" s="257"/>
      <c r="DX21" s="148"/>
      <c r="DY21" s="248"/>
      <c r="DZ21" s="249"/>
      <c r="EA21" s="250"/>
      <c r="EB21" s="168"/>
      <c r="EC21" s="169"/>
      <c r="ED21" s="169"/>
      <c r="EE21" s="169"/>
      <c r="EF21" s="170"/>
      <c r="EG21" s="148"/>
      <c r="EH21" s="248"/>
      <c r="EI21" s="249"/>
      <c r="EJ21" s="250"/>
      <c r="EK21" s="168"/>
      <c r="EL21" s="169"/>
      <c r="EM21" s="169"/>
      <c r="EN21" s="170"/>
      <c r="EO21" s="163"/>
      <c r="EP21" s="148"/>
      <c r="EQ21" s="248"/>
      <c r="ER21" s="249"/>
      <c r="ES21" s="250"/>
      <c r="ET21" s="168"/>
      <c r="EU21" s="169"/>
      <c r="EV21" s="169"/>
      <c r="EW21" s="169"/>
      <c r="EX21" s="170"/>
      <c r="EY21" s="148"/>
    </row>
    <row r="22" spans="1:155" s="5" customFormat="1" ht="104.1" customHeight="1" x14ac:dyDescent="0.25">
      <c r="A22" s="8">
        <v>5</v>
      </c>
      <c r="B22" s="7" t="s">
        <v>526</v>
      </c>
      <c r="C22" s="80" t="s">
        <v>291</v>
      </c>
      <c r="D22" s="25" t="s">
        <v>292</v>
      </c>
      <c r="E22" s="56" t="s">
        <v>81</v>
      </c>
      <c r="F22" s="7" t="s">
        <v>527</v>
      </c>
      <c r="G22" s="17">
        <v>42979</v>
      </c>
      <c r="H22" s="17">
        <v>43830</v>
      </c>
      <c r="I22" s="57">
        <f>(H22-G22)/7</f>
        <v>121.57142857142857</v>
      </c>
      <c r="J22" s="58">
        <v>0</v>
      </c>
      <c r="K22" s="26" t="s">
        <v>293</v>
      </c>
      <c r="L22" s="78">
        <f>AVERAGE(J22:J22)</f>
        <v>0</v>
      </c>
      <c r="M22" s="1" t="s">
        <v>125</v>
      </c>
      <c r="N22" s="1"/>
      <c r="O22" s="1" t="s">
        <v>126</v>
      </c>
      <c r="P22" s="36" t="s">
        <v>87</v>
      </c>
      <c r="Q22" s="60">
        <v>0</v>
      </c>
      <c r="R22" s="81">
        <f>AVERAGE(Q22)</f>
        <v>0</v>
      </c>
      <c r="S22" s="1" t="s">
        <v>294</v>
      </c>
      <c r="T22" s="1"/>
      <c r="U22" s="1" t="s">
        <v>295</v>
      </c>
      <c r="V22" s="61" t="s">
        <v>91</v>
      </c>
      <c r="W22" s="12">
        <v>43216</v>
      </c>
      <c r="X22" s="24" t="s">
        <v>92</v>
      </c>
      <c r="Y22" s="1" t="s">
        <v>296</v>
      </c>
      <c r="Z22" s="12">
        <v>43231</v>
      </c>
      <c r="AA22" s="24">
        <v>20181020341991</v>
      </c>
      <c r="AB22" s="1" t="s">
        <v>294</v>
      </c>
      <c r="AC22" s="1" t="s">
        <v>297</v>
      </c>
      <c r="AD22" s="82">
        <v>0</v>
      </c>
      <c r="AE22" s="81">
        <f>AVERAGE(AD22)</f>
        <v>0</v>
      </c>
      <c r="AF22" s="1" t="s">
        <v>298</v>
      </c>
      <c r="AG22" s="1" t="s">
        <v>299</v>
      </c>
      <c r="AH22" s="1" t="s">
        <v>300</v>
      </c>
      <c r="AI22" s="63" t="s">
        <v>98</v>
      </c>
      <c r="AJ22" s="83">
        <v>43305</v>
      </c>
      <c r="AK22" s="84" t="s">
        <v>99</v>
      </c>
      <c r="AL22" s="85" t="s">
        <v>296</v>
      </c>
      <c r="AM22" s="86">
        <v>1</v>
      </c>
      <c r="AN22" s="81">
        <f>AVERAGE(AM22)</f>
        <v>1</v>
      </c>
      <c r="AO22" s="1" t="s">
        <v>528</v>
      </c>
      <c r="AP22" s="1" t="s">
        <v>301</v>
      </c>
      <c r="AQ22" s="1" t="s">
        <v>302</v>
      </c>
      <c r="AR22" s="65" t="s">
        <v>101</v>
      </c>
      <c r="AS22" s="87">
        <v>43384</v>
      </c>
      <c r="AT22" s="26" t="s">
        <v>102</v>
      </c>
      <c r="AU22" s="7" t="s">
        <v>529</v>
      </c>
      <c r="AV22" s="71">
        <v>1</v>
      </c>
      <c r="AW22" s="88">
        <f>AVERAGE(AV22)</f>
        <v>1</v>
      </c>
      <c r="AX22" s="6" t="s">
        <v>303</v>
      </c>
      <c r="AY22" s="6"/>
      <c r="AZ22" s="1" t="s">
        <v>304</v>
      </c>
      <c r="BA22" s="61" t="s">
        <v>104</v>
      </c>
      <c r="BB22" s="11">
        <v>43504</v>
      </c>
      <c r="BC22" s="89">
        <v>20196200104682</v>
      </c>
      <c r="BD22" s="85" t="s">
        <v>530</v>
      </c>
      <c r="BE22" s="90">
        <v>0.39700000000000002</v>
      </c>
      <c r="BF22" s="88">
        <f>AVERAGE(BE22)</f>
        <v>0.39700000000000002</v>
      </c>
      <c r="BG22" s="1" t="s">
        <v>305</v>
      </c>
      <c r="BH22" s="1" t="s">
        <v>306</v>
      </c>
      <c r="BI22" s="1" t="s">
        <v>307</v>
      </c>
      <c r="BJ22" s="36" t="s">
        <v>105</v>
      </c>
      <c r="BK22" s="11">
        <v>43571</v>
      </c>
      <c r="BL22" s="89">
        <v>20196200371912</v>
      </c>
      <c r="BM22" s="1" t="s">
        <v>308</v>
      </c>
      <c r="BN22" s="90">
        <v>0.39700000000000002</v>
      </c>
      <c r="BO22" s="88">
        <f>AVERAGE(BN22)</f>
        <v>0.39700000000000002</v>
      </c>
      <c r="BP22" s="1" t="s">
        <v>531</v>
      </c>
      <c r="BQ22" s="3" t="s">
        <v>309</v>
      </c>
      <c r="BR22" s="25" t="s">
        <v>310</v>
      </c>
      <c r="BS22" s="36" t="s">
        <v>513</v>
      </c>
      <c r="BT22" s="12">
        <v>43668</v>
      </c>
      <c r="BU22" s="24" t="s">
        <v>311</v>
      </c>
      <c r="BV22" s="1" t="s">
        <v>312</v>
      </c>
      <c r="BW22" s="90">
        <v>0.39700000000000002</v>
      </c>
      <c r="BX22" s="88">
        <f>AVERAGE(BW22)</f>
        <v>0.39700000000000002</v>
      </c>
      <c r="BY22" s="1" t="s">
        <v>532</v>
      </c>
      <c r="BZ22" s="3" t="s">
        <v>313</v>
      </c>
      <c r="CA22" s="7" t="s">
        <v>314</v>
      </c>
      <c r="CB22" s="36" t="s">
        <v>107</v>
      </c>
      <c r="CC22" s="12">
        <v>43763</v>
      </c>
      <c r="CD22" s="24">
        <v>20196201140312</v>
      </c>
      <c r="CE22" s="1" t="s">
        <v>533</v>
      </c>
      <c r="CF22" s="90">
        <v>0.39700000000000002</v>
      </c>
      <c r="CG22" s="88">
        <f>AVERAGE(CF22)</f>
        <v>0.39700000000000002</v>
      </c>
      <c r="CH22" s="1" t="s">
        <v>315</v>
      </c>
      <c r="CI22" s="1" t="s">
        <v>316</v>
      </c>
      <c r="CJ22" s="7" t="s">
        <v>317</v>
      </c>
      <c r="CK22" s="36" t="s">
        <v>108</v>
      </c>
      <c r="CL22" s="90">
        <v>0.39700000000000002</v>
      </c>
      <c r="CM22" s="88">
        <f>AVERAGE(CL22)</f>
        <v>0.39700000000000002</v>
      </c>
      <c r="CN22" s="1" t="s">
        <v>534</v>
      </c>
      <c r="CO22" s="1" t="s">
        <v>318</v>
      </c>
      <c r="CP22" s="7" t="s">
        <v>319</v>
      </c>
      <c r="CQ22" s="36" t="s">
        <v>109</v>
      </c>
      <c r="CR22" s="90">
        <v>0.41</v>
      </c>
      <c r="CS22" s="88">
        <f>AVERAGE(CR22)</f>
        <v>0.41</v>
      </c>
      <c r="CT22" s="1" t="s">
        <v>535</v>
      </c>
      <c r="CU22" s="1" t="s">
        <v>320</v>
      </c>
      <c r="CV22" s="7" t="s">
        <v>321</v>
      </c>
      <c r="CW22" s="36" t="s">
        <v>110</v>
      </c>
      <c r="CX22" s="90">
        <v>0.41</v>
      </c>
      <c r="CY22" s="88">
        <f>AVERAGE(CX22)</f>
        <v>0.41</v>
      </c>
      <c r="CZ22" s="91" t="s">
        <v>322</v>
      </c>
      <c r="DA22" s="1" t="s">
        <v>323</v>
      </c>
      <c r="DB22" s="7" t="s">
        <v>324</v>
      </c>
      <c r="DC22" s="36" t="s">
        <v>111</v>
      </c>
      <c r="DD22" s="90">
        <v>1</v>
      </c>
      <c r="DE22" s="88">
        <f>AVERAGE(DD22)</f>
        <v>1</v>
      </c>
      <c r="DF22" s="91" t="s">
        <v>536</v>
      </c>
      <c r="DG22" s="1" t="s">
        <v>325</v>
      </c>
      <c r="DH22" s="7"/>
      <c r="DI22" s="36" t="s">
        <v>112</v>
      </c>
      <c r="DJ22" s="12">
        <v>44134</v>
      </c>
      <c r="DK22" s="24"/>
      <c r="DL22" s="1" t="s">
        <v>626</v>
      </c>
      <c r="DM22" s="56" t="s">
        <v>81</v>
      </c>
      <c r="DN22" s="7" t="s">
        <v>326</v>
      </c>
      <c r="DO22" s="17">
        <v>42979</v>
      </c>
      <c r="DP22" s="17">
        <v>44500</v>
      </c>
      <c r="DQ22" s="18">
        <f t="shared" ref="DQ22:DQ25" si="1">(DP22-DO22)/7</f>
        <v>217.28571428571428</v>
      </c>
      <c r="DR22" s="92" t="s">
        <v>327</v>
      </c>
      <c r="DS22" s="93">
        <v>1</v>
      </c>
      <c r="DT22" s="93">
        <f>+DS22</f>
        <v>1</v>
      </c>
      <c r="DU22" s="91" t="s">
        <v>536</v>
      </c>
      <c r="DV22" s="4" t="s">
        <v>325</v>
      </c>
      <c r="DW22" s="1" t="s">
        <v>328</v>
      </c>
      <c r="DX22" s="36" t="s">
        <v>209</v>
      </c>
      <c r="DY22" s="12">
        <v>44367</v>
      </c>
      <c r="DZ22" s="24">
        <v>20216200666152</v>
      </c>
      <c r="EA22" s="1" t="s">
        <v>329</v>
      </c>
      <c r="EB22" s="93">
        <v>1</v>
      </c>
      <c r="EC22" s="93">
        <f>+EB22</f>
        <v>1</v>
      </c>
      <c r="ED22" s="94" t="s">
        <v>537</v>
      </c>
      <c r="EE22" s="1" t="s">
        <v>330</v>
      </c>
      <c r="EF22" s="21" t="s">
        <v>331</v>
      </c>
      <c r="EG22" s="95" t="s">
        <v>214</v>
      </c>
      <c r="EH22" s="12">
        <v>44553</v>
      </c>
      <c r="EI22" s="24">
        <v>20216201595212</v>
      </c>
      <c r="EJ22" s="1" t="s">
        <v>332</v>
      </c>
      <c r="EK22" s="93">
        <v>1</v>
      </c>
      <c r="EL22" s="93">
        <f>+EK22</f>
        <v>1</v>
      </c>
      <c r="EM22" s="10" t="s">
        <v>333</v>
      </c>
      <c r="EN22" s="1" t="s">
        <v>538</v>
      </c>
      <c r="EO22" s="20" t="s">
        <v>334</v>
      </c>
      <c r="EP22" s="36" t="s">
        <v>218</v>
      </c>
      <c r="EQ22" s="12">
        <v>44781</v>
      </c>
      <c r="ER22" s="24">
        <v>20226200915182</v>
      </c>
      <c r="ES22" s="1" t="s">
        <v>630</v>
      </c>
      <c r="ET22" s="171" t="s">
        <v>631</v>
      </c>
      <c r="EU22" s="172"/>
      <c r="EV22" s="172"/>
      <c r="EW22" s="172"/>
      <c r="EX22" s="173"/>
      <c r="EY22" s="36" t="s">
        <v>632</v>
      </c>
    </row>
    <row r="23" spans="1:155" s="5" customFormat="1" ht="104.1" customHeight="1" x14ac:dyDescent="0.25">
      <c r="A23" s="251">
        <v>6</v>
      </c>
      <c r="B23" s="230" t="s">
        <v>335</v>
      </c>
      <c r="C23" s="253" t="s">
        <v>336</v>
      </c>
      <c r="D23" s="255" t="s">
        <v>539</v>
      </c>
      <c r="E23" s="56" t="s">
        <v>81</v>
      </c>
      <c r="F23" s="7" t="s">
        <v>337</v>
      </c>
      <c r="G23" s="17">
        <v>42979</v>
      </c>
      <c r="H23" s="17">
        <v>43038</v>
      </c>
      <c r="I23" s="18">
        <f>(H23-G23)/7</f>
        <v>8.4285714285714288</v>
      </c>
      <c r="J23" s="58">
        <v>0.85</v>
      </c>
      <c r="K23" s="96" t="s">
        <v>1</v>
      </c>
      <c r="L23" s="97">
        <f>AVERAGE(J23:J24)</f>
        <v>0.42499999999999999</v>
      </c>
      <c r="M23" s="7" t="s">
        <v>338</v>
      </c>
      <c r="N23" s="1" t="s">
        <v>339</v>
      </c>
      <c r="O23" s="1" t="s">
        <v>340</v>
      </c>
      <c r="P23" s="36" t="s">
        <v>87</v>
      </c>
      <c r="Q23" s="60">
        <v>1</v>
      </c>
      <c r="R23" s="207">
        <f>AVERAGE(Q23:Q24)</f>
        <v>0.75</v>
      </c>
      <c r="S23" s="7" t="s">
        <v>341</v>
      </c>
      <c r="T23" s="1" t="s">
        <v>339</v>
      </c>
      <c r="U23" s="1" t="s">
        <v>342</v>
      </c>
      <c r="V23" s="61" t="s">
        <v>91</v>
      </c>
      <c r="W23" s="208">
        <v>43216</v>
      </c>
      <c r="X23" s="193" t="s">
        <v>92</v>
      </c>
      <c r="Y23" s="194" t="s">
        <v>540</v>
      </c>
      <c r="Z23" s="208">
        <v>43231</v>
      </c>
      <c r="AA23" s="209">
        <v>20181020341991</v>
      </c>
      <c r="AB23" s="186" t="s">
        <v>540</v>
      </c>
      <c r="AC23" s="186" t="s">
        <v>541</v>
      </c>
      <c r="AD23" s="79">
        <v>1</v>
      </c>
      <c r="AE23" s="207">
        <f>AVERAGE(AD23:AD24)</f>
        <v>0.75</v>
      </c>
      <c r="AF23" s="7" t="s">
        <v>343</v>
      </c>
      <c r="AG23" s="1" t="s">
        <v>344</v>
      </c>
      <c r="AH23" s="1" t="s">
        <v>542</v>
      </c>
      <c r="AI23" s="63" t="s">
        <v>98</v>
      </c>
      <c r="AJ23" s="200">
        <v>43305</v>
      </c>
      <c r="AK23" s="193" t="s">
        <v>99</v>
      </c>
      <c r="AL23" s="186" t="s">
        <v>543</v>
      </c>
      <c r="AM23" s="98">
        <v>1</v>
      </c>
      <c r="AN23" s="207">
        <f>AVERAGE(AM23:AM24)</f>
        <v>0.875</v>
      </c>
      <c r="AO23" s="7" t="s">
        <v>345</v>
      </c>
      <c r="AP23" s="1" t="s">
        <v>346</v>
      </c>
      <c r="AQ23" s="1" t="s">
        <v>351</v>
      </c>
      <c r="AR23" s="65" t="s">
        <v>101</v>
      </c>
      <c r="AS23" s="226">
        <v>43384</v>
      </c>
      <c r="AT23" s="227" t="s">
        <v>102</v>
      </c>
      <c r="AU23" s="161" t="s">
        <v>347</v>
      </c>
      <c r="AV23" s="99">
        <v>1</v>
      </c>
      <c r="AW23" s="189">
        <f>AVERAGE(AV23:AV24)</f>
        <v>1</v>
      </c>
      <c r="AX23" s="1" t="s">
        <v>345</v>
      </c>
      <c r="AY23" s="1" t="s">
        <v>346</v>
      </c>
      <c r="AZ23" s="1" t="s">
        <v>351</v>
      </c>
      <c r="BA23" s="61" t="s">
        <v>104</v>
      </c>
      <c r="BB23" s="190">
        <v>43504</v>
      </c>
      <c r="BC23" s="205">
        <v>20196200104682</v>
      </c>
      <c r="BD23" s="204" t="s">
        <v>348</v>
      </c>
      <c r="BE23" s="99">
        <v>1</v>
      </c>
      <c r="BF23" s="189">
        <f>AVERAGE(BE23:BE24)</f>
        <v>1</v>
      </c>
      <c r="BG23" s="7" t="s">
        <v>345</v>
      </c>
      <c r="BH23" s="1" t="s">
        <v>346</v>
      </c>
      <c r="BI23" s="1" t="s">
        <v>351</v>
      </c>
      <c r="BJ23" s="36" t="s">
        <v>105</v>
      </c>
      <c r="BK23" s="190">
        <v>43571</v>
      </c>
      <c r="BL23" s="205">
        <v>20196200371912</v>
      </c>
      <c r="BM23" s="186" t="s">
        <v>544</v>
      </c>
      <c r="BN23" s="99">
        <v>1</v>
      </c>
      <c r="BO23" s="189">
        <f>AVERAGE(BN23:BN24)</f>
        <v>0.83000000000000007</v>
      </c>
      <c r="BP23" s="1" t="s">
        <v>345</v>
      </c>
      <c r="BQ23" s="1" t="s">
        <v>346</v>
      </c>
      <c r="BR23" s="1" t="s">
        <v>351</v>
      </c>
      <c r="BS23" s="36" t="s">
        <v>513</v>
      </c>
      <c r="BT23" s="200">
        <v>43668</v>
      </c>
      <c r="BU23" s="156" t="s">
        <v>349</v>
      </c>
      <c r="BV23" s="194" t="s">
        <v>350</v>
      </c>
      <c r="BW23" s="99">
        <v>1</v>
      </c>
      <c r="BX23" s="189">
        <f>AVERAGE(BW23:BW24)</f>
        <v>0.83000000000000007</v>
      </c>
      <c r="BY23" s="1" t="s">
        <v>345</v>
      </c>
      <c r="BZ23" s="1" t="s">
        <v>346</v>
      </c>
      <c r="CA23" s="1" t="s">
        <v>351</v>
      </c>
      <c r="CB23" s="36" t="s">
        <v>107</v>
      </c>
      <c r="CC23" s="200">
        <v>43763</v>
      </c>
      <c r="CD23" s="193">
        <v>20196201140312</v>
      </c>
      <c r="CE23" s="194" t="s">
        <v>545</v>
      </c>
      <c r="CF23" s="99">
        <v>1</v>
      </c>
      <c r="CG23" s="189">
        <f>AVERAGE(CF23:CF24)</f>
        <v>0.83000000000000007</v>
      </c>
      <c r="CH23" s="1" t="s">
        <v>345</v>
      </c>
      <c r="CI23" s="1" t="s">
        <v>346</v>
      </c>
      <c r="CJ23" s="1" t="s">
        <v>351</v>
      </c>
      <c r="CK23" s="36" t="s">
        <v>108</v>
      </c>
      <c r="CL23" s="99">
        <v>1</v>
      </c>
      <c r="CM23" s="189">
        <f>AVERAGE(CL23:CL24)</f>
        <v>0.90999999999999992</v>
      </c>
      <c r="CN23" s="1" t="s">
        <v>345</v>
      </c>
      <c r="CO23" s="1" t="s">
        <v>346</v>
      </c>
      <c r="CP23" s="1" t="s">
        <v>351</v>
      </c>
      <c r="CQ23" s="36" t="s">
        <v>109</v>
      </c>
      <c r="CR23" s="99">
        <v>1</v>
      </c>
      <c r="CS23" s="189">
        <f>AVERAGE(CR23:CR24)</f>
        <v>0.90999999999999992</v>
      </c>
      <c r="CT23" s="1" t="s">
        <v>345</v>
      </c>
      <c r="CU23" s="1" t="s">
        <v>346</v>
      </c>
      <c r="CV23" s="1" t="s">
        <v>351</v>
      </c>
      <c r="CW23" s="36" t="s">
        <v>110</v>
      </c>
      <c r="CX23" s="99">
        <v>1</v>
      </c>
      <c r="CY23" s="189">
        <f>AVERAGE(CX23:CX24)</f>
        <v>0.90999999999999992</v>
      </c>
      <c r="CZ23" s="1" t="s">
        <v>345</v>
      </c>
      <c r="DA23" s="1" t="s">
        <v>346</v>
      </c>
      <c r="DB23" s="1" t="s">
        <v>351</v>
      </c>
      <c r="DC23" s="36" t="s">
        <v>111</v>
      </c>
      <c r="DD23" s="99">
        <v>1</v>
      </c>
      <c r="DE23" s="242">
        <f>AVERAGE(DD23:DD24)</f>
        <v>0.90999999999999992</v>
      </c>
      <c r="DF23" s="1" t="s">
        <v>345</v>
      </c>
      <c r="DG23" s="1" t="s">
        <v>346</v>
      </c>
      <c r="DH23" s="1" t="s">
        <v>351</v>
      </c>
      <c r="DI23" s="36" t="s">
        <v>112</v>
      </c>
      <c r="DJ23" s="200">
        <v>44134</v>
      </c>
      <c r="DK23" s="200"/>
      <c r="DL23" s="239" t="s">
        <v>546</v>
      </c>
      <c r="DM23" s="56" t="s">
        <v>81</v>
      </c>
      <c r="DN23" s="7" t="s">
        <v>352</v>
      </c>
      <c r="DO23" s="17">
        <v>42979</v>
      </c>
      <c r="DP23" s="17">
        <v>44500</v>
      </c>
      <c r="DQ23" s="18">
        <f t="shared" si="1"/>
        <v>217.28571428571428</v>
      </c>
      <c r="DR23" s="100" t="s">
        <v>2</v>
      </c>
      <c r="DS23" s="93">
        <v>0.09</v>
      </c>
      <c r="DT23" s="93">
        <f>+DS23</f>
        <v>0.09</v>
      </c>
      <c r="DU23" s="7" t="s">
        <v>547</v>
      </c>
      <c r="DV23" s="27" t="s">
        <v>353</v>
      </c>
      <c r="DW23" s="7" t="s">
        <v>354</v>
      </c>
      <c r="DX23" s="36" t="s">
        <v>209</v>
      </c>
      <c r="DY23" s="225">
        <v>44367</v>
      </c>
      <c r="DZ23" s="209">
        <v>20216200666152</v>
      </c>
      <c r="EA23" s="210" t="s">
        <v>355</v>
      </c>
      <c r="EB23" s="93">
        <v>0.09</v>
      </c>
      <c r="EC23" s="149">
        <f>+EB23+EB24+EB25+EB26</f>
        <v>0.36</v>
      </c>
      <c r="ED23" s="1" t="s">
        <v>356</v>
      </c>
      <c r="EE23" s="1" t="s">
        <v>357</v>
      </c>
      <c r="EF23" s="21" t="s">
        <v>358</v>
      </c>
      <c r="EG23" s="95" t="s">
        <v>214</v>
      </c>
      <c r="EH23" s="225">
        <v>44553</v>
      </c>
      <c r="EI23" s="209">
        <v>20216201595212</v>
      </c>
      <c r="EJ23" s="210" t="s">
        <v>359</v>
      </c>
      <c r="EK23" s="93">
        <v>0.09</v>
      </c>
      <c r="EL23" s="149">
        <f>AVERAGE(EK23:EK26)</f>
        <v>0.32250000000000001</v>
      </c>
      <c r="EM23" s="1" t="s">
        <v>356</v>
      </c>
      <c r="EN23" s="1" t="s">
        <v>357</v>
      </c>
      <c r="EO23" s="21" t="s">
        <v>360</v>
      </c>
      <c r="EP23" s="36" t="s">
        <v>218</v>
      </c>
      <c r="EQ23" s="225">
        <v>44781</v>
      </c>
      <c r="ER23" s="209">
        <v>20226200915182</v>
      </c>
      <c r="ES23" s="210" t="s">
        <v>629</v>
      </c>
      <c r="ET23" s="93">
        <v>0.09</v>
      </c>
      <c r="EU23" s="149">
        <f>AVERAGE(ET23:ET26)</f>
        <v>0.38500000000000001</v>
      </c>
      <c r="EV23" s="1" t="s">
        <v>633</v>
      </c>
      <c r="EW23" s="1" t="s">
        <v>641</v>
      </c>
      <c r="EX23" s="21" t="s">
        <v>655</v>
      </c>
      <c r="EY23" s="36" t="s">
        <v>509</v>
      </c>
    </row>
    <row r="24" spans="1:155" s="5" customFormat="1" ht="104.1" customHeight="1" x14ac:dyDescent="0.25">
      <c r="A24" s="252"/>
      <c r="B24" s="231"/>
      <c r="C24" s="254"/>
      <c r="D24" s="256"/>
      <c r="E24" s="228" t="s">
        <v>114</v>
      </c>
      <c r="F24" s="230" t="s">
        <v>361</v>
      </c>
      <c r="G24" s="101">
        <v>43028</v>
      </c>
      <c r="H24" s="32">
        <v>43364</v>
      </c>
      <c r="I24" s="102">
        <f>(H24-G24)/7</f>
        <v>48</v>
      </c>
      <c r="J24" s="233">
        <v>0</v>
      </c>
      <c r="K24" s="103" t="s">
        <v>362</v>
      </c>
      <c r="L24" s="97"/>
      <c r="M24" s="31" t="s">
        <v>363</v>
      </c>
      <c r="N24" s="1"/>
      <c r="O24" s="1" t="s">
        <v>125</v>
      </c>
      <c r="P24" s="36" t="s">
        <v>87</v>
      </c>
      <c r="Q24" s="60">
        <v>0.5</v>
      </c>
      <c r="R24" s="207"/>
      <c r="S24" s="7" t="s">
        <v>364</v>
      </c>
      <c r="T24" s="1" t="s">
        <v>365</v>
      </c>
      <c r="U24" s="1" t="s">
        <v>366</v>
      </c>
      <c r="V24" s="61" t="s">
        <v>91</v>
      </c>
      <c r="W24" s="208"/>
      <c r="X24" s="185"/>
      <c r="Y24" s="196"/>
      <c r="Z24" s="208"/>
      <c r="AA24" s="209"/>
      <c r="AB24" s="186" t="s">
        <v>364</v>
      </c>
      <c r="AC24" s="186" t="s">
        <v>365</v>
      </c>
      <c r="AD24" s="75">
        <v>0.5</v>
      </c>
      <c r="AE24" s="207"/>
      <c r="AF24" s="7" t="s">
        <v>367</v>
      </c>
      <c r="AG24" s="1" t="s">
        <v>368</v>
      </c>
      <c r="AH24" s="1" t="s">
        <v>366</v>
      </c>
      <c r="AI24" s="63" t="s">
        <v>98</v>
      </c>
      <c r="AJ24" s="183"/>
      <c r="AK24" s="185"/>
      <c r="AL24" s="186"/>
      <c r="AM24" s="104">
        <v>0.75</v>
      </c>
      <c r="AN24" s="207"/>
      <c r="AO24" s="7" t="s">
        <v>548</v>
      </c>
      <c r="AP24" s="1" t="s">
        <v>369</v>
      </c>
      <c r="AQ24" s="1" t="s">
        <v>370</v>
      </c>
      <c r="AR24" s="65" t="s">
        <v>101</v>
      </c>
      <c r="AS24" s="214"/>
      <c r="AT24" s="214"/>
      <c r="AU24" s="161"/>
      <c r="AV24" s="99">
        <v>1</v>
      </c>
      <c r="AW24" s="189"/>
      <c r="AX24" s="6" t="s">
        <v>371</v>
      </c>
      <c r="AY24" s="6" t="s">
        <v>372</v>
      </c>
      <c r="AZ24" s="1" t="s">
        <v>373</v>
      </c>
      <c r="BA24" s="61" t="s">
        <v>104</v>
      </c>
      <c r="BB24" s="192"/>
      <c r="BC24" s="203"/>
      <c r="BD24" s="204"/>
      <c r="BE24" s="99">
        <v>1</v>
      </c>
      <c r="BF24" s="189"/>
      <c r="BG24" s="7" t="s">
        <v>374</v>
      </c>
      <c r="BH24" s="1" t="s">
        <v>235</v>
      </c>
      <c r="BI24" s="1" t="s">
        <v>375</v>
      </c>
      <c r="BJ24" s="36" t="s">
        <v>105</v>
      </c>
      <c r="BK24" s="192"/>
      <c r="BL24" s="203"/>
      <c r="BM24" s="186"/>
      <c r="BN24" s="77">
        <v>0.66</v>
      </c>
      <c r="BO24" s="189"/>
      <c r="BP24" s="1" t="s">
        <v>237</v>
      </c>
      <c r="BQ24" s="3" t="s">
        <v>238</v>
      </c>
      <c r="BR24" s="3" t="s">
        <v>239</v>
      </c>
      <c r="BS24" s="36" t="s">
        <v>513</v>
      </c>
      <c r="BT24" s="158"/>
      <c r="BU24" s="158"/>
      <c r="BV24" s="196"/>
      <c r="BW24" s="77">
        <v>0.66</v>
      </c>
      <c r="BX24" s="189"/>
      <c r="BY24" s="1" t="s">
        <v>549</v>
      </c>
      <c r="BZ24" s="3" t="s">
        <v>376</v>
      </c>
      <c r="CA24" s="6" t="s">
        <v>377</v>
      </c>
      <c r="CB24" s="36" t="s">
        <v>107</v>
      </c>
      <c r="CC24" s="158"/>
      <c r="CD24" s="185"/>
      <c r="CE24" s="196"/>
      <c r="CF24" s="77">
        <v>0.66</v>
      </c>
      <c r="CG24" s="189"/>
      <c r="CH24" s="1" t="s">
        <v>550</v>
      </c>
      <c r="CI24" s="1" t="s">
        <v>378</v>
      </c>
      <c r="CJ24" s="1" t="s">
        <v>379</v>
      </c>
      <c r="CK24" s="36" t="s">
        <v>108</v>
      </c>
      <c r="CL24" s="77">
        <v>0.82</v>
      </c>
      <c r="CM24" s="189"/>
      <c r="CN24" s="1" t="s">
        <v>551</v>
      </c>
      <c r="CO24" s="1" t="s">
        <v>380</v>
      </c>
      <c r="CP24" s="1" t="s">
        <v>247</v>
      </c>
      <c r="CQ24" s="36" t="s">
        <v>109</v>
      </c>
      <c r="CR24" s="77">
        <v>0.82</v>
      </c>
      <c r="CS24" s="189"/>
      <c r="CT24" s="1" t="s">
        <v>381</v>
      </c>
      <c r="CU24" s="1" t="s">
        <v>3</v>
      </c>
      <c r="CV24" s="1" t="s">
        <v>382</v>
      </c>
      <c r="CW24" s="36" t="s">
        <v>110</v>
      </c>
      <c r="CX24" s="77">
        <v>0.82</v>
      </c>
      <c r="CY24" s="189"/>
      <c r="CZ24" s="1" t="s">
        <v>515</v>
      </c>
      <c r="DA24" s="105" t="s">
        <v>323</v>
      </c>
      <c r="DB24" s="3" t="s">
        <v>552</v>
      </c>
      <c r="DC24" s="218" t="s">
        <v>111</v>
      </c>
      <c r="DD24" s="236">
        <v>0.82</v>
      </c>
      <c r="DE24" s="243"/>
      <c r="DF24" s="210" t="s">
        <v>383</v>
      </c>
      <c r="DG24" s="210" t="s">
        <v>384</v>
      </c>
      <c r="DH24" s="211"/>
      <c r="DI24" s="218" t="s">
        <v>112</v>
      </c>
      <c r="DJ24" s="182"/>
      <c r="DK24" s="182"/>
      <c r="DL24" s="240"/>
      <c r="DM24" s="56" t="s">
        <v>114</v>
      </c>
      <c r="DN24" s="7" t="s">
        <v>385</v>
      </c>
      <c r="DO24" s="17">
        <v>42979</v>
      </c>
      <c r="DP24" s="17">
        <v>44500</v>
      </c>
      <c r="DQ24" s="18">
        <f t="shared" si="1"/>
        <v>217.28571428571428</v>
      </c>
      <c r="DR24" s="100" t="s">
        <v>386</v>
      </c>
      <c r="DS24" s="93">
        <v>0.09</v>
      </c>
      <c r="DT24" s="149">
        <f>+DS24+DS25+DS26</f>
        <v>0.27</v>
      </c>
      <c r="DU24" s="7" t="s">
        <v>553</v>
      </c>
      <c r="DV24" s="1" t="s">
        <v>554</v>
      </c>
      <c r="DW24" s="1" t="s">
        <v>387</v>
      </c>
      <c r="DX24" s="36" t="s">
        <v>209</v>
      </c>
      <c r="DY24" s="225"/>
      <c r="DZ24" s="209"/>
      <c r="EA24" s="210"/>
      <c r="EB24" s="93">
        <v>0.09</v>
      </c>
      <c r="EC24" s="149"/>
      <c r="ED24" s="7" t="s">
        <v>555</v>
      </c>
      <c r="EE24" s="1" t="s">
        <v>388</v>
      </c>
      <c r="EF24" s="21" t="s">
        <v>389</v>
      </c>
      <c r="EG24" s="95" t="s">
        <v>214</v>
      </c>
      <c r="EH24" s="225"/>
      <c r="EI24" s="209"/>
      <c r="EJ24" s="210"/>
      <c r="EK24" s="93">
        <v>0.25</v>
      </c>
      <c r="EL24" s="149"/>
      <c r="EM24" s="7" t="s">
        <v>555</v>
      </c>
      <c r="EN24" s="1" t="s">
        <v>388</v>
      </c>
      <c r="EO24" s="21" t="s">
        <v>511</v>
      </c>
      <c r="EP24" s="36" t="s">
        <v>218</v>
      </c>
      <c r="EQ24" s="225"/>
      <c r="ER24" s="209"/>
      <c r="ES24" s="210"/>
      <c r="ET24" s="93">
        <v>0.5</v>
      </c>
      <c r="EU24" s="149"/>
      <c r="EV24" s="1" t="s">
        <v>634</v>
      </c>
      <c r="EW24" s="1" t="s">
        <v>637</v>
      </c>
      <c r="EX24" s="21" t="s">
        <v>656</v>
      </c>
      <c r="EY24" s="36" t="s">
        <v>509</v>
      </c>
    </row>
    <row r="25" spans="1:155" s="5" customFormat="1" ht="104.1" customHeight="1" x14ac:dyDescent="0.25">
      <c r="A25" s="252"/>
      <c r="B25" s="231"/>
      <c r="C25" s="254"/>
      <c r="D25" s="256"/>
      <c r="E25" s="229"/>
      <c r="F25" s="231"/>
      <c r="G25" s="106"/>
      <c r="H25" s="33"/>
      <c r="I25" s="107"/>
      <c r="J25" s="234"/>
      <c r="K25" s="108"/>
      <c r="L25" s="97"/>
      <c r="M25" s="34"/>
      <c r="N25" s="1"/>
      <c r="O25" s="1"/>
      <c r="P25" s="36"/>
      <c r="Q25" s="109"/>
      <c r="R25" s="81"/>
      <c r="S25" s="7"/>
      <c r="T25" s="1"/>
      <c r="U25" s="1"/>
      <c r="V25" s="61"/>
      <c r="W25" s="12"/>
      <c r="X25" s="84"/>
      <c r="Y25" s="13"/>
      <c r="Z25" s="12"/>
      <c r="AA25" s="24"/>
      <c r="AB25" s="1"/>
      <c r="AC25" s="1"/>
      <c r="AD25" s="110"/>
      <c r="AE25" s="81"/>
      <c r="AF25" s="7"/>
      <c r="AG25" s="1"/>
      <c r="AH25" s="1"/>
      <c r="AI25" s="63"/>
      <c r="AJ25" s="83"/>
      <c r="AK25" s="84"/>
      <c r="AL25" s="1"/>
      <c r="AM25" s="104"/>
      <c r="AN25" s="81"/>
      <c r="AO25" s="7"/>
      <c r="AP25" s="1"/>
      <c r="AQ25" s="1"/>
      <c r="AR25" s="65"/>
      <c r="AS25" s="111"/>
      <c r="AT25" s="111"/>
      <c r="AU25" s="7"/>
      <c r="AV25" s="99"/>
      <c r="AW25" s="88"/>
      <c r="AX25" s="6"/>
      <c r="AY25" s="6"/>
      <c r="AZ25" s="1"/>
      <c r="BA25" s="61"/>
      <c r="BB25" s="19"/>
      <c r="BC25" s="112"/>
      <c r="BD25" s="85"/>
      <c r="BE25" s="99"/>
      <c r="BF25" s="88"/>
      <c r="BG25" s="7"/>
      <c r="BH25" s="1"/>
      <c r="BI25" s="1"/>
      <c r="BJ25" s="36"/>
      <c r="BK25" s="19"/>
      <c r="BL25" s="112"/>
      <c r="BM25" s="1"/>
      <c r="BN25" s="77"/>
      <c r="BO25" s="88"/>
      <c r="BP25" s="1"/>
      <c r="BQ25" s="3"/>
      <c r="BR25" s="3"/>
      <c r="BS25" s="36"/>
      <c r="BT25" s="15"/>
      <c r="BU25" s="15"/>
      <c r="BV25" s="14"/>
      <c r="BW25" s="77"/>
      <c r="BX25" s="88"/>
      <c r="BY25" s="1"/>
      <c r="BZ25" s="3"/>
      <c r="CA25" s="6"/>
      <c r="CB25" s="36"/>
      <c r="CC25" s="15"/>
      <c r="CD25" s="84"/>
      <c r="CE25" s="14"/>
      <c r="CF25" s="77"/>
      <c r="CG25" s="88"/>
      <c r="CH25" s="1"/>
      <c r="CI25" s="1"/>
      <c r="CJ25" s="1"/>
      <c r="CK25" s="36"/>
      <c r="CL25" s="77"/>
      <c r="CM25" s="88"/>
      <c r="CN25" s="1"/>
      <c r="CO25" s="1"/>
      <c r="CP25" s="1"/>
      <c r="CQ25" s="36"/>
      <c r="CR25" s="88"/>
      <c r="CS25" s="88"/>
      <c r="CT25" s="1"/>
      <c r="CU25" s="1"/>
      <c r="CV25" s="1"/>
      <c r="CW25" s="36"/>
      <c r="CX25" s="88"/>
      <c r="CY25" s="88"/>
      <c r="CZ25" s="1"/>
      <c r="DA25" s="105"/>
      <c r="DB25" s="3"/>
      <c r="DC25" s="219"/>
      <c r="DD25" s="237"/>
      <c r="DE25" s="243"/>
      <c r="DF25" s="210"/>
      <c r="DG25" s="210"/>
      <c r="DH25" s="211"/>
      <c r="DI25" s="219"/>
      <c r="DJ25" s="182"/>
      <c r="DK25" s="182"/>
      <c r="DL25" s="240"/>
      <c r="DM25" s="56" t="s">
        <v>122</v>
      </c>
      <c r="DN25" s="7" t="s">
        <v>390</v>
      </c>
      <c r="DO25" s="17">
        <v>42979</v>
      </c>
      <c r="DP25" s="17">
        <v>44500</v>
      </c>
      <c r="DQ25" s="18">
        <f t="shared" si="1"/>
        <v>217.28571428571428</v>
      </c>
      <c r="DR25" s="100" t="s">
        <v>556</v>
      </c>
      <c r="DS25" s="93">
        <v>0.09</v>
      </c>
      <c r="DT25" s="149"/>
      <c r="DU25" s="7" t="s">
        <v>557</v>
      </c>
      <c r="DV25" s="27" t="s">
        <v>391</v>
      </c>
      <c r="DW25" s="1" t="s">
        <v>392</v>
      </c>
      <c r="DX25" s="36" t="s">
        <v>209</v>
      </c>
      <c r="DY25" s="225"/>
      <c r="DZ25" s="209"/>
      <c r="EA25" s="210"/>
      <c r="EB25" s="93">
        <v>0.09</v>
      </c>
      <c r="EC25" s="149"/>
      <c r="ED25" s="1" t="s">
        <v>393</v>
      </c>
      <c r="EE25" s="1" t="s">
        <v>391</v>
      </c>
      <c r="EF25" s="21" t="s">
        <v>394</v>
      </c>
      <c r="EG25" s="95" t="s">
        <v>214</v>
      </c>
      <c r="EH25" s="225"/>
      <c r="EI25" s="209"/>
      <c r="EJ25" s="210"/>
      <c r="EK25" s="93">
        <v>0.7</v>
      </c>
      <c r="EL25" s="149"/>
      <c r="EM25" s="1" t="s">
        <v>393</v>
      </c>
      <c r="EN25" s="1" t="s">
        <v>391</v>
      </c>
      <c r="EO25" s="21" t="s">
        <v>395</v>
      </c>
      <c r="EP25" s="36" t="s">
        <v>218</v>
      </c>
      <c r="EQ25" s="225"/>
      <c r="ER25" s="209"/>
      <c r="ES25" s="210"/>
      <c r="ET25" s="93">
        <v>0.7</v>
      </c>
      <c r="EU25" s="149"/>
      <c r="EV25" s="1" t="s">
        <v>636</v>
      </c>
      <c r="EW25" s="1" t="s">
        <v>638</v>
      </c>
      <c r="EX25" s="21" t="s">
        <v>640</v>
      </c>
      <c r="EY25" s="36" t="s">
        <v>509</v>
      </c>
    </row>
    <row r="26" spans="1:155" s="5" customFormat="1" ht="104.1" customHeight="1" x14ac:dyDescent="0.25">
      <c r="A26" s="252"/>
      <c r="B26" s="232"/>
      <c r="C26" s="254"/>
      <c r="D26" s="256"/>
      <c r="E26" s="229"/>
      <c r="F26" s="232"/>
      <c r="G26" s="106"/>
      <c r="H26" s="33"/>
      <c r="I26" s="107"/>
      <c r="J26" s="235"/>
      <c r="K26" s="108"/>
      <c r="L26" s="97"/>
      <c r="M26" s="34"/>
      <c r="N26" s="1"/>
      <c r="O26" s="1"/>
      <c r="P26" s="36"/>
      <c r="Q26" s="109"/>
      <c r="R26" s="81"/>
      <c r="S26" s="7"/>
      <c r="T26" s="1"/>
      <c r="U26" s="1"/>
      <c r="V26" s="61"/>
      <c r="W26" s="12"/>
      <c r="X26" s="84"/>
      <c r="Y26" s="13"/>
      <c r="Z26" s="12"/>
      <c r="AA26" s="24"/>
      <c r="AB26" s="1"/>
      <c r="AC26" s="1"/>
      <c r="AD26" s="110"/>
      <c r="AE26" s="81"/>
      <c r="AF26" s="7"/>
      <c r="AG26" s="1"/>
      <c r="AH26" s="1"/>
      <c r="AI26" s="63"/>
      <c r="AJ26" s="83"/>
      <c r="AK26" s="84"/>
      <c r="AL26" s="1"/>
      <c r="AM26" s="104"/>
      <c r="AN26" s="81"/>
      <c r="AO26" s="7"/>
      <c r="AP26" s="1"/>
      <c r="AQ26" s="1"/>
      <c r="AR26" s="65"/>
      <c r="AS26" s="111"/>
      <c r="AT26" s="111"/>
      <c r="AU26" s="7"/>
      <c r="AV26" s="99"/>
      <c r="AW26" s="88"/>
      <c r="AX26" s="6"/>
      <c r="AY26" s="6"/>
      <c r="AZ26" s="1"/>
      <c r="BA26" s="61"/>
      <c r="BB26" s="19"/>
      <c r="BC26" s="112"/>
      <c r="BD26" s="85"/>
      <c r="BE26" s="99"/>
      <c r="BF26" s="88"/>
      <c r="BG26" s="7"/>
      <c r="BH26" s="1"/>
      <c r="BI26" s="1"/>
      <c r="BJ26" s="36"/>
      <c r="BK26" s="19"/>
      <c r="BL26" s="112"/>
      <c r="BM26" s="1"/>
      <c r="BN26" s="77"/>
      <c r="BO26" s="88"/>
      <c r="BP26" s="1"/>
      <c r="BQ26" s="3"/>
      <c r="BR26" s="3"/>
      <c r="BS26" s="36"/>
      <c r="BT26" s="15"/>
      <c r="BU26" s="15"/>
      <c r="BV26" s="14"/>
      <c r="BW26" s="77"/>
      <c r="BX26" s="88"/>
      <c r="BY26" s="1"/>
      <c r="BZ26" s="3"/>
      <c r="CA26" s="6"/>
      <c r="CB26" s="36"/>
      <c r="CC26" s="15"/>
      <c r="CD26" s="84"/>
      <c r="CE26" s="14"/>
      <c r="CF26" s="77"/>
      <c r="CG26" s="88"/>
      <c r="CH26" s="1"/>
      <c r="CI26" s="1"/>
      <c r="CJ26" s="1"/>
      <c r="CK26" s="36"/>
      <c r="CL26" s="77"/>
      <c r="CM26" s="88"/>
      <c r="CN26" s="1"/>
      <c r="CO26" s="1"/>
      <c r="CP26" s="1"/>
      <c r="CQ26" s="36"/>
      <c r="CR26" s="88"/>
      <c r="CS26" s="88"/>
      <c r="CT26" s="1"/>
      <c r="CU26" s="1"/>
      <c r="CV26" s="1"/>
      <c r="CW26" s="36"/>
      <c r="CX26" s="88"/>
      <c r="CY26" s="88"/>
      <c r="CZ26" s="1"/>
      <c r="DA26" s="105"/>
      <c r="DB26" s="3"/>
      <c r="DC26" s="220"/>
      <c r="DD26" s="238"/>
      <c r="DE26" s="244"/>
      <c r="DF26" s="210"/>
      <c r="DG26" s="210"/>
      <c r="DH26" s="211"/>
      <c r="DI26" s="220"/>
      <c r="DJ26" s="183"/>
      <c r="DK26" s="183"/>
      <c r="DL26" s="241"/>
      <c r="DM26" s="56" t="s">
        <v>396</v>
      </c>
      <c r="DN26" s="7" t="s">
        <v>397</v>
      </c>
      <c r="DO26" s="17">
        <v>42979</v>
      </c>
      <c r="DP26" s="17" t="s">
        <v>398</v>
      </c>
      <c r="DQ26" s="18">
        <v>217</v>
      </c>
      <c r="DR26" s="100" t="s">
        <v>399</v>
      </c>
      <c r="DS26" s="93">
        <v>0.09</v>
      </c>
      <c r="DT26" s="149"/>
      <c r="DU26" s="7" t="s">
        <v>400</v>
      </c>
      <c r="DV26" s="27" t="s">
        <v>401</v>
      </c>
      <c r="DW26" s="1" t="s">
        <v>402</v>
      </c>
      <c r="DX26" s="36" t="s">
        <v>209</v>
      </c>
      <c r="DY26" s="225"/>
      <c r="DZ26" s="209"/>
      <c r="EA26" s="210"/>
      <c r="EB26" s="93">
        <v>0.09</v>
      </c>
      <c r="EC26" s="149"/>
      <c r="ED26" s="1" t="s">
        <v>403</v>
      </c>
      <c r="EE26" s="1" t="s">
        <v>404</v>
      </c>
      <c r="EF26" s="20" t="s">
        <v>405</v>
      </c>
      <c r="EG26" s="95" t="s">
        <v>214</v>
      </c>
      <c r="EH26" s="225"/>
      <c r="EI26" s="209"/>
      <c r="EJ26" s="210"/>
      <c r="EK26" s="93">
        <v>0.25</v>
      </c>
      <c r="EL26" s="149"/>
      <c r="EM26" s="10" t="s">
        <v>558</v>
      </c>
      <c r="EN26" s="1" t="s">
        <v>406</v>
      </c>
      <c r="EO26" s="20" t="s">
        <v>407</v>
      </c>
      <c r="EP26" s="36" t="s">
        <v>218</v>
      </c>
      <c r="EQ26" s="225"/>
      <c r="ER26" s="209"/>
      <c r="ES26" s="210"/>
      <c r="ET26" s="93">
        <v>0.25</v>
      </c>
      <c r="EU26" s="149"/>
      <c r="EV26" s="10" t="s">
        <v>635</v>
      </c>
      <c r="EW26" s="1" t="s">
        <v>639</v>
      </c>
      <c r="EX26" s="20" t="s">
        <v>657</v>
      </c>
      <c r="EY26" s="36" t="s">
        <v>509</v>
      </c>
    </row>
    <row r="27" spans="1:155" s="5" customFormat="1" ht="104.1" customHeight="1" thickBot="1" x14ac:dyDescent="0.3">
      <c r="A27" s="8">
        <v>7</v>
      </c>
      <c r="B27" s="7" t="s">
        <v>559</v>
      </c>
      <c r="C27" s="80" t="s">
        <v>408</v>
      </c>
      <c r="D27" s="25" t="s">
        <v>409</v>
      </c>
      <c r="E27" s="56" t="s">
        <v>81</v>
      </c>
      <c r="F27" s="7" t="s">
        <v>410</v>
      </c>
      <c r="G27" s="30">
        <v>43028</v>
      </c>
      <c r="H27" s="30">
        <v>43454</v>
      </c>
      <c r="I27" s="57">
        <f t="shared" si="0"/>
        <v>60.857142857142854</v>
      </c>
      <c r="J27" s="58">
        <v>0</v>
      </c>
      <c r="K27" s="67" t="s">
        <v>411</v>
      </c>
      <c r="L27" s="78">
        <f>AVERAGE(J27:J27)</f>
        <v>0</v>
      </c>
      <c r="M27" s="7" t="s">
        <v>412</v>
      </c>
      <c r="N27" s="1"/>
      <c r="O27" s="1" t="s">
        <v>125</v>
      </c>
      <c r="P27" s="36" t="s">
        <v>87</v>
      </c>
      <c r="Q27" s="109">
        <v>0.4</v>
      </c>
      <c r="R27" s="81">
        <f>AVERAGE(Q27)</f>
        <v>0.4</v>
      </c>
      <c r="S27" s="7" t="s">
        <v>364</v>
      </c>
      <c r="T27" s="1" t="s">
        <v>413</v>
      </c>
      <c r="U27" s="1" t="s">
        <v>414</v>
      </c>
      <c r="V27" s="61" t="s">
        <v>91</v>
      </c>
      <c r="W27" s="12">
        <v>43216</v>
      </c>
      <c r="X27" s="24" t="s">
        <v>92</v>
      </c>
      <c r="Y27" s="16" t="s">
        <v>560</v>
      </c>
      <c r="Z27" s="12">
        <v>43231</v>
      </c>
      <c r="AA27" s="24">
        <v>20181020341991</v>
      </c>
      <c r="AB27" s="1" t="s">
        <v>540</v>
      </c>
      <c r="AC27" s="1" t="s">
        <v>541</v>
      </c>
      <c r="AD27" s="110">
        <f>2/5</f>
        <v>0.4</v>
      </c>
      <c r="AE27" s="81">
        <f>AVERAGE(AD27)</f>
        <v>0.4</v>
      </c>
      <c r="AF27" s="7" t="s">
        <v>561</v>
      </c>
      <c r="AG27" s="1" t="s">
        <v>368</v>
      </c>
      <c r="AH27" s="1" t="s">
        <v>366</v>
      </c>
      <c r="AI27" s="63" t="s">
        <v>98</v>
      </c>
      <c r="AJ27" s="83">
        <v>43305</v>
      </c>
      <c r="AK27" s="84" t="s">
        <v>99</v>
      </c>
      <c r="AL27" s="1" t="s">
        <v>562</v>
      </c>
      <c r="AM27" s="104">
        <v>0.65</v>
      </c>
      <c r="AN27" s="81">
        <f>AVERAGE(AM27)</f>
        <v>0.65</v>
      </c>
      <c r="AO27" s="7" t="s">
        <v>563</v>
      </c>
      <c r="AP27" s="1" t="s">
        <v>415</v>
      </c>
      <c r="AQ27" s="1" t="s">
        <v>416</v>
      </c>
      <c r="AR27" s="65" t="s">
        <v>101</v>
      </c>
      <c r="AS27" s="87">
        <v>43384</v>
      </c>
      <c r="AT27" s="26" t="s">
        <v>102</v>
      </c>
      <c r="AU27" s="7" t="s">
        <v>564</v>
      </c>
      <c r="AV27" s="99">
        <v>1</v>
      </c>
      <c r="AW27" s="88">
        <f>AVERAGE(AV27)</f>
        <v>1</v>
      </c>
      <c r="AX27" s="1" t="s">
        <v>417</v>
      </c>
      <c r="AY27" s="1" t="s">
        <v>418</v>
      </c>
      <c r="AZ27" s="1" t="s">
        <v>419</v>
      </c>
      <c r="BA27" s="61" t="s">
        <v>104</v>
      </c>
      <c r="BB27" s="11">
        <v>43504</v>
      </c>
      <c r="BC27" s="89">
        <v>20196200104682</v>
      </c>
      <c r="BD27" s="85" t="s">
        <v>420</v>
      </c>
      <c r="BE27" s="99">
        <v>1</v>
      </c>
      <c r="BF27" s="88">
        <f>AVERAGE(BE27)</f>
        <v>1</v>
      </c>
      <c r="BG27" s="7" t="s">
        <v>421</v>
      </c>
      <c r="BH27" s="1" t="s">
        <v>235</v>
      </c>
      <c r="BI27" s="1" t="s">
        <v>422</v>
      </c>
      <c r="BJ27" s="36" t="s">
        <v>105</v>
      </c>
      <c r="BK27" s="11">
        <v>43571</v>
      </c>
      <c r="BL27" s="89">
        <v>20196200371912</v>
      </c>
      <c r="BM27" s="1" t="s">
        <v>565</v>
      </c>
      <c r="BN27" s="99">
        <v>0.97</v>
      </c>
      <c r="BO27" s="88">
        <f>AVERAGE(BN27)</f>
        <v>0.97</v>
      </c>
      <c r="BP27" s="1" t="s">
        <v>423</v>
      </c>
      <c r="BQ27" s="3" t="s">
        <v>566</v>
      </c>
      <c r="BR27" s="3" t="s">
        <v>424</v>
      </c>
      <c r="BS27" s="36" t="s">
        <v>513</v>
      </c>
      <c r="BT27" s="12">
        <v>43668</v>
      </c>
      <c r="BU27" s="24">
        <v>20196200766742</v>
      </c>
      <c r="BV27" s="1" t="s">
        <v>425</v>
      </c>
      <c r="BW27" s="99">
        <v>0.97</v>
      </c>
      <c r="BX27" s="88">
        <f>AVERAGE(BW27)</f>
        <v>0.97</v>
      </c>
      <c r="BY27" s="1" t="s">
        <v>423</v>
      </c>
      <c r="BZ27" s="3" t="s">
        <v>567</v>
      </c>
      <c r="CA27" s="6" t="s">
        <v>426</v>
      </c>
      <c r="CB27" s="36" t="s">
        <v>107</v>
      </c>
      <c r="CC27" s="11">
        <v>43763</v>
      </c>
      <c r="CD27" s="24">
        <v>20196201140312</v>
      </c>
      <c r="CE27" s="1" t="s">
        <v>568</v>
      </c>
      <c r="CF27" s="99">
        <v>0.97</v>
      </c>
      <c r="CG27" s="88">
        <f>AVERAGE(CF27)</f>
        <v>0.97</v>
      </c>
      <c r="CH27" s="1" t="s">
        <v>423</v>
      </c>
      <c r="CI27" s="1" t="s">
        <v>569</v>
      </c>
      <c r="CJ27" s="1" t="s">
        <v>427</v>
      </c>
      <c r="CK27" s="36" t="s">
        <v>108</v>
      </c>
      <c r="CL27" s="99">
        <v>0.97</v>
      </c>
      <c r="CM27" s="88">
        <f>AVERAGE(CL27)</f>
        <v>0.97</v>
      </c>
      <c r="CN27" s="1" t="s">
        <v>428</v>
      </c>
      <c r="CO27" s="1" t="s">
        <v>569</v>
      </c>
      <c r="CP27" s="1" t="s">
        <v>429</v>
      </c>
      <c r="CQ27" s="36" t="s">
        <v>109</v>
      </c>
      <c r="CR27" s="99">
        <v>0.97</v>
      </c>
      <c r="CS27" s="88">
        <f>AVERAGE(CR27)</f>
        <v>0.97</v>
      </c>
      <c r="CT27" s="1" t="s">
        <v>381</v>
      </c>
      <c r="CU27" s="1" t="s">
        <v>3</v>
      </c>
      <c r="CV27" s="1" t="s">
        <v>430</v>
      </c>
      <c r="CW27" s="36" t="s">
        <v>110</v>
      </c>
      <c r="CX27" s="99">
        <v>0.97</v>
      </c>
      <c r="CY27" s="88">
        <f>AVERAGE(CX27)</f>
        <v>0.97</v>
      </c>
      <c r="CZ27" s="1" t="s">
        <v>428</v>
      </c>
      <c r="DA27" s="1" t="s">
        <v>570</v>
      </c>
      <c r="DB27" s="1" t="s">
        <v>431</v>
      </c>
      <c r="DC27" s="36" t="s">
        <v>111</v>
      </c>
      <c r="DD27" s="99">
        <v>0.97</v>
      </c>
      <c r="DE27" s="88">
        <f>AVERAGE(DD27)</f>
        <v>0.97</v>
      </c>
      <c r="DF27" s="1" t="s">
        <v>428</v>
      </c>
      <c r="DG27" s="113"/>
      <c r="DH27" s="1"/>
      <c r="DI27" s="36" t="s">
        <v>112</v>
      </c>
      <c r="DJ27" s="11">
        <v>44134</v>
      </c>
      <c r="DK27" s="24"/>
      <c r="DL27" s="1" t="s">
        <v>571</v>
      </c>
      <c r="DM27" s="56" t="s">
        <v>81</v>
      </c>
      <c r="DN27" s="7" t="s">
        <v>572</v>
      </c>
      <c r="DO27" s="17">
        <v>42979</v>
      </c>
      <c r="DP27" s="17" t="s">
        <v>432</v>
      </c>
      <c r="DQ27" s="9"/>
      <c r="DR27" s="100" t="s">
        <v>411</v>
      </c>
      <c r="DS27" s="93">
        <v>0</v>
      </c>
      <c r="DT27" s="93">
        <f>+DS27</f>
        <v>0</v>
      </c>
      <c r="DU27" s="7" t="s">
        <v>433</v>
      </c>
      <c r="DV27" s="1" t="s">
        <v>434</v>
      </c>
      <c r="DW27" s="1" t="s">
        <v>435</v>
      </c>
      <c r="DX27" s="36" t="s">
        <v>209</v>
      </c>
      <c r="DY27" s="12">
        <v>44367</v>
      </c>
      <c r="DZ27" s="24">
        <v>20216200666152</v>
      </c>
      <c r="EA27" s="1" t="s">
        <v>436</v>
      </c>
      <c r="EB27" s="93">
        <v>0.03</v>
      </c>
      <c r="EC27" s="93">
        <f>+EB27</f>
        <v>0.03</v>
      </c>
      <c r="ED27" s="1" t="s">
        <v>573</v>
      </c>
      <c r="EE27" s="114" t="s">
        <v>437</v>
      </c>
      <c r="EF27" s="20" t="s">
        <v>438</v>
      </c>
      <c r="EG27" s="95" t="s">
        <v>214</v>
      </c>
      <c r="EH27" s="12">
        <v>44553</v>
      </c>
      <c r="EI27" s="24">
        <v>20216201595212</v>
      </c>
      <c r="EJ27" s="1" t="s">
        <v>439</v>
      </c>
      <c r="EK27" s="93">
        <v>0</v>
      </c>
      <c r="EL27" s="93">
        <f>+EK27</f>
        <v>0</v>
      </c>
      <c r="EM27" s="1" t="s">
        <v>574</v>
      </c>
      <c r="EN27" s="1" t="s">
        <v>440</v>
      </c>
      <c r="EO27" s="1" t="s">
        <v>441</v>
      </c>
      <c r="EP27" s="36" t="s">
        <v>218</v>
      </c>
      <c r="EQ27" s="12">
        <v>44781</v>
      </c>
      <c r="ER27" s="24">
        <v>20226200915182</v>
      </c>
      <c r="ES27" s="1" t="s">
        <v>628</v>
      </c>
      <c r="ET27" s="93">
        <v>0.14499999999999999</v>
      </c>
      <c r="EU27" s="93">
        <f>+ET27</f>
        <v>0.14499999999999999</v>
      </c>
      <c r="EV27" s="1" t="s">
        <v>651</v>
      </c>
      <c r="EW27" s="2" t="s">
        <v>652</v>
      </c>
      <c r="EX27" s="1" t="s">
        <v>654</v>
      </c>
      <c r="EY27" s="36" t="s">
        <v>509</v>
      </c>
    </row>
    <row r="28" spans="1:155" s="5" customFormat="1" ht="50.1" customHeight="1" x14ac:dyDescent="0.25">
      <c r="A28" s="148">
        <v>8</v>
      </c>
      <c r="B28" s="161" t="s">
        <v>575</v>
      </c>
      <c r="C28" s="222" t="s">
        <v>442</v>
      </c>
      <c r="D28" s="223" t="s">
        <v>576</v>
      </c>
      <c r="E28" s="66" t="s">
        <v>81</v>
      </c>
      <c r="F28" s="7" t="s">
        <v>443</v>
      </c>
      <c r="G28" s="30">
        <v>43160</v>
      </c>
      <c r="H28" s="30">
        <v>43404</v>
      </c>
      <c r="I28" s="57">
        <f t="shared" si="0"/>
        <v>34.857142857142854</v>
      </c>
      <c r="J28" s="58">
        <v>0</v>
      </c>
      <c r="K28" s="26" t="s">
        <v>444</v>
      </c>
      <c r="L28" s="224">
        <f>AVERAGE(J28:J30)</f>
        <v>0</v>
      </c>
      <c r="M28" s="1" t="s">
        <v>125</v>
      </c>
      <c r="N28" s="1"/>
      <c r="O28" s="1" t="s">
        <v>126</v>
      </c>
      <c r="P28" s="36" t="s">
        <v>87</v>
      </c>
      <c r="Q28" s="60">
        <v>0.4</v>
      </c>
      <c r="R28" s="207">
        <f>AVERAGE(Q28:Q30)</f>
        <v>0.13333333333333333</v>
      </c>
      <c r="S28" s="1" t="s">
        <v>445</v>
      </c>
      <c r="T28" s="1" t="s">
        <v>446</v>
      </c>
      <c r="U28" s="1" t="s">
        <v>125</v>
      </c>
      <c r="V28" s="61" t="s">
        <v>91</v>
      </c>
      <c r="W28" s="182">
        <v>43216</v>
      </c>
      <c r="X28" s="184" t="s">
        <v>92</v>
      </c>
      <c r="Y28" s="186" t="s">
        <v>447</v>
      </c>
      <c r="Z28" s="208">
        <v>43231</v>
      </c>
      <c r="AA28" s="209">
        <v>20181020341991</v>
      </c>
      <c r="AB28" s="186" t="s">
        <v>577</v>
      </c>
      <c r="AC28" s="186" t="s">
        <v>578</v>
      </c>
      <c r="AD28" s="104">
        <v>0.4</v>
      </c>
      <c r="AE28" s="207">
        <f>AVERAGE(AD28:AD30)</f>
        <v>0.13333333333333333</v>
      </c>
      <c r="AF28" s="1" t="s">
        <v>448</v>
      </c>
      <c r="AG28" s="1" t="s">
        <v>449</v>
      </c>
      <c r="AH28" s="1" t="s">
        <v>450</v>
      </c>
      <c r="AI28" s="63" t="s">
        <v>98</v>
      </c>
      <c r="AJ28" s="200">
        <v>43305</v>
      </c>
      <c r="AK28" s="184" t="s">
        <v>99</v>
      </c>
      <c r="AL28" s="204" t="s">
        <v>451</v>
      </c>
      <c r="AM28" s="104">
        <v>0.4</v>
      </c>
      <c r="AN28" s="207">
        <f>AVERAGE(AM28:AM30)</f>
        <v>0.13333333333333333</v>
      </c>
      <c r="AO28" s="1" t="s">
        <v>579</v>
      </c>
      <c r="AP28" s="1" t="s">
        <v>452</v>
      </c>
      <c r="AQ28" s="1" t="s">
        <v>453</v>
      </c>
      <c r="AR28" s="65" t="s">
        <v>101</v>
      </c>
      <c r="AS28" s="212">
        <v>43384</v>
      </c>
      <c r="AT28" s="215" t="s">
        <v>102</v>
      </c>
      <c r="AU28" s="161" t="s">
        <v>454</v>
      </c>
      <c r="AV28" s="99">
        <v>1</v>
      </c>
      <c r="AW28" s="189">
        <f>AVERAGE(AV28:AV30)</f>
        <v>0.56666666666666665</v>
      </c>
      <c r="AX28" s="1" t="s">
        <v>455</v>
      </c>
      <c r="AY28" s="1" t="s">
        <v>456</v>
      </c>
      <c r="AZ28" s="1" t="s">
        <v>457</v>
      </c>
      <c r="BA28" s="61" t="s">
        <v>104</v>
      </c>
      <c r="BB28" s="206">
        <v>43504</v>
      </c>
      <c r="BC28" s="201">
        <v>20196200104682</v>
      </c>
      <c r="BD28" s="204" t="s">
        <v>580</v>
      </c>
      <c r="BE28" s="99">
        <v>1</v>
      </c>
      <c r="BF28" s="189">
        <f>AVERAGE(BE28:BE30)</f>
        <v>0.56666666666666665</v>
      </c>
      <c r="BG28" s="1" t="s">
        <v>458</v>
      </c>
      <c r="BH28" s="1" t="s">
        <v>456</v>
      </c>
      <c r="BI28" s="1" t="s">
        <v>459</v>
      </c>
      <c r="BJ28" s="36" t="s">
        <v>105</v>
      </c>
      <c r="BK28" s="190">
        <v>43571</v>
      </c>
      <c r="BL28" s="205">
        <v>20196200371912</v>
      </c>
      <c r="BM28" s="186" t="s">
        <v>460</v>
      </c>
      <c r="BN28" s="99">
        <v>1</v>
      </c>
      <c r="BO28" s="189">
        <f>AVERAGE(BN28:BN30)</f>
        <v>0.66666666666666663</v>
      </c>
      <c r="BP28" s="25" t="s">
        <v>458</v>
      </c>
      <c r="BQ28" s="1" t="s">
        <v>456</v>
      </c>
      <c r="BR28" s="1" t="s">
        <v>459</v>
      </c>
      <c r="BS28" s="36" t="s">
        <v>513</v>
      </c>
      <c r="BT28" s="200">
        <v>43668</v>
      </c>
      <c r="BU28" s="193">
        <v>20196200766742</v>
      </c>
      <c r="BV28" s="194" t="s">
        <v>581</v>
      </c>
      <c r="BW28" s="99">
        <v>1</v>
      </c>
      <c r="BX28" s="189">
        <f>AVERAGE(BW28:BW30)</f>
        <v>0.77333333333333332</v>
      </c>
      <c r="BY28" s="25" t="s">
        <v>458</v>
      </c>
      <c r="BZ28" s="1" t="s">
        <v>456</v>
      </c>
      <c r="CA28" s="1" t="s">
        <v>459</v>
      </c>
      <c r="CB28" s="36" t="s">
        <v>107</v>
      </c>
      <c r="CC28" s="190">
        <v>43763</v>
      </c>
      <c r="CD28" s="193">
        <v>20196201140312</v>
      </c>
      <c r="CE28" s="194" t="s">
        <v>582</v>
      </c>
      <c r="CF28" s="99">
        <v>1</v>
      </c>
      <c r="CG28" s="189">
        <f>AVERAGE(CF28:CF30)</f>
        <v>0.77333333333333332</v>
      </c>
      <c r="CH28" s="7" t="s">
        <v>461</v>
      </c>
      <c r="CI28" s="1" t="s">
        <v>456</v>
      </c>
      <c r="CJ28" s="1" t="s">
        <v>459</v>
      </c>
      <c r="CK28" s="36" t="s">
        <v>108</v>
      </c>
      <c r="CL28" s="99">
        <v>1</v>
      </c>
      <c r="CM28" s="189">
        <f>AVERAGE(CL28:CL30)</f>
        <v>0.83333333333333337</v>
      </c>
      <c r="CN28" s="7" t="s">
        <v>461</v>
      </c>
      <c r="CO28" s="1" t="s">
        <v>456</v>
      </c>
      <c r="CP28" s="1" t="s">
        <v>459</v>
      </c>
      <c r="CQ28" s="36" t="s">
        <v>109</v>
      </c>
      <c r="CR28" s="99">
        <v>1</v>
      </c>
      <c r="CS28" s="189">
        <f>AVERAGE(CR28:CR30)</f>
        <v>0.8666666666666667</v>
      </c>
      <c r="CT28" s="7" t="s">
        <v>461</v>
      </c>
      <c r="CU28" s="1" t="s">
        <v>456</v>
      </c>
      <c r="CV28" s="1" t="s">
        <v>459</v>
      </c>
      <c r="CW28" s="36" t="s">
        <v>110</v>
      </c>
      <c r="CX28" s="99">
        <v>1</v>
      </c>
      <c r="CY28" s="189">
        <f>AVERAGE(CX28:CX30)</f>
        <v>0.8666666666666667</v>
      </c>
      <c r="CZ28" s="7" t="s">
        <v>461</v>
      </c>
      <c r="DA28" s="1" t="s">
        <v>456</v>
      </c>
      <c r="DB28" s="1" t="s">
        <v>459</v>
      </c>
      <c r="DC28" s="36" t="s">
        <v>111</v>
      </c>
      <c r="DD28" s="99">
        <v>1</v>
      </c>
      <c r="DE28" s="189">
        <f>AVERAGE(DD28:DD30)</f>
        <v>0.8666666666666667</v>
      </c>
      <c r="DF28" s="7" t="s">
        <v>461</v>
      </c>
      <c r="DG28" s="1" t="s">
        <v>456</v>
      </c>
      <c r="DH28" s="1" t="s">
        <v>459</v>
      </c>
      <c r="DI28" s="36" t="s">
        <v>112</v>
      </c>
      <c r="DJ28" s="190">
        <v>44134</v>
      </c>
      <c r="DK28" s="193"/>
      <c r="DL28" s="194" t="s">
        <v>583</v>
      </c>
      <c r="DM28" s="197" t="s">
        <v>166</v>
      </c>
      <c r="DN28" s="150"/>
      <c r="DO28" s="150"/>
      <c r="DP28" s="150"/>
      <c r="DQ28" s="150"/>
      <c r="DR28" s="151"/>
      <c r="DS28" s="150" t="s">
        <v>166</v>
      </c>
      <c r="DT28" s="150"/>
      <c r="DU28" s="150"/>
      <c r="DV28" s="150"/>
      <c r="DW28" s="151"/>
      <c r="DX28" s="156" t="s">
        <v>113</v>
      </c>
      <c r="DY28" s="182">
        <v>43216</v>
      </c>
      <c r="DZ28" s="184" t="s">
        <v>92</v>
      </c>
      <c r="EA28" s="186" t="s">
        <v>447</v>
      </c>
      <c r="EB28" s="150" t="s">
        <v>166</v>
      </c>
      <c r="EC28" s="150"/>
      <c r="ED28" s="150"/>
      <c r="EE28" s="150"/>
      <c r="EF28" s="151"/>
      <c r="EG28" s="156" t="s">
        <v>113</v>
      </c>
      <c r="EH28" s="182">
        <v>43216</v>
      </c>
      <c r="EI28" s="184" t="s">
        <v>92</v>
      </c>
      <c r="EJ28" s="186" t="s">
        <v>447</v>
      </c>
      <c r="EK28" s="150" t="s">
        <v>166</v>
      </c>
      <c r="EL28" s="150"/>
      <c r="EM28" s="150"/>
      <c r="EN28" s="150"/>
      <c r="EO28" s="151"/>
      <c r="EP28" s="156" t="s">
        <v>113</v>
      </c>
      <c r="EQ28" s="182">
        <v>43216</v>
      </c>
      <c r="ER28" s="184" t="s">
        <v>92</v>
      </c>
      <c r="ES28" s="186" t="s">
        <v>447</v>
      </c>
      <c r="ET28" s="150" t="s">
        <v>166</v>
      </c>
      <c r="EU28" s="150"/>
      <c r="EV28" s="150"/>
      <c r="EW28" s="150"/>
      <c r="EX28" s="151"/>
      <c r="EY28" s="156" t="s">
        <v>113</v>
      </c>
    </row>
    <row r="29" spans="1:155" s="5" customFormat="1" ht="50.1" customHeight="1" x14ac:dyDescent="0.25">
      <c r="A29" s="221"/>
      <c r="B29" s="161"/>
      <c r="C29" s="222"/>
      <c r="D29" s="223"/>
      <c r="E29" s="66" t="s">
        <v>114</v>
      </c>
      <c r="F29" s="7" t="s">
        <v>462</v>
      </c>
      <c r="G29" s="17">
        <v>43405</v>
      </c>
      <c r="H29" s="30">
        <v>43434</v>
      </c>
      <c r="I29" s="57">
        <f t="shared" si="0"/>
        <v>4.1428571428571432</v>
      </c>
      <c r="J29" s="58">
        <v>0</v>
      </c>
      <c r="K29" s="67" t="s">
        <v>463</v>
      </c>
      <c r="L29" s="224"/>
      <c r="M29" s="1" t="s">
        <v>125</v>
      </c>
      <c r="N29" s="1"/>
      <c r="O29" s="1" t="s">
        <v>126</v>
      </c>
      <c r="P29" s="36" t="s">
        <v>87</v>
      </c>
      <c r="Q29" s="60">
        <v>0</v>
      </c>
      <c r="R29" s="207"/>
      <c r="S29" s="1" t="s">
        <v>464</v>
      </c>
      <c r="T29" s="1"/>
      <c r="U29" s="1" t="s">
        <v>126</v>
      </c>
      <c r="V29" s="61" t="s">
        <v>91</v>
      </c>
      <c r="W29" s="182"/>
      <c r="X29" s="184"/>
      <c r="Y29" s="186"/>
      <c r="Z29" s="208"/>
      <c r="AA29" s="209"/>
      <c r="AB29" s="186"/>
      <c r="AC29" s="186"/>
      <c r="AD29" s="86">
        <v>0</v>
      </c>
      <c r="AE29" s="207"/>
      <c r="AF29" s="1" t="s">
        <v>448</v>
      </c>
      <c r="AG29" s="1" t="s">
        <v>465</v>
      </c>
      <c r="AH29" s="1" t="s">
        <v>450</v>
      </c>
      <c r="AI29" s="63" t="s">
        <v>98</v>
      </c>
      <c r="AJ29" s="182"/>
      <c r="AK29" s="184"/>
      <c r="AL29" s="204"/>
      <c r="AM29" s="86">
        <v>0</v>
      </c>
      <c r="AN29" s="207"/>
      <c r="AO29" s="1"/>
      <c r="AP29" s="1"/>
      <c r="AQ29" s="1" t="s">
        <v>466</v>
      </c>
      <c r="AR29" s="65" t="s">
        <v>101</v>
      </c>
      <c r="AS29" s="213"/>
      <c r="AT29" s="216"/>
      <c r="AU29" s="161"/>
      <c r="AV29" s="99">
        <v>0.7</v>
      </c>
      <c r="AW29" s="189"/>
      <c r="AX29" s="1" t="s">
        <v>467</v>
      </c>
      <c r="AY29" s="1" t="s">
        <v>468</v>
      </c>
      <c r="AZ29" s="1" t="s">
        <v>469</v>
      </c>
      <c r="BA29" s="61" t="s">
        <v>104</v>
      </c>
      <c r="BB29" s="191"/>
      <c r="BC29" s="202"/>
      <c r="BD29" s="204"/>
      <c r="BE29" s="99">
        <v>0.7</v>
      </c>
      <c r="BF29" s="189"/>
      <c r="BG29" s="1" t="s">
        <v>470</v>
      </c>
      <c r="BH29" s="1" t="s">
        <v>584</v>
      </c>
      <c r="BI29" s="1" t="s">
        <v>471</v>
      </c>
      <c r="BJ29" s="36" t="s">
        <v>105</v>
      </c>
      <c r="BK29" s="191"/>
      <c r="BL29" s="202"/>
      <c r="BM29" s="186"/>
      <c r="BN29" s="99">
        <v>1</v>
      </c>
      <c r="BO29" s="189"/>
      <c r="BP29" s="1" t="s">
        <v>585</v>
      </c>
      <c r="BQ29" s="10" t="s">
        <v>586</v>
      </c>
      <c r="BR29" s="3" t="s">
        <v>472</v>
      </c>
      <c r="BS29" s="36" t="s">
        <v>513</v>
      </c>
      <c r="BT29" s="182"/>
      <c r="BU29" s="184"/>
      <c r="BV29" s="195"/>
      <c r="BW29" s="99">
        <v>1</v>
      </c>
      <c r="BX29" s="189"/>
      <c r="BY29" s="1" t="s">
        <v>345</v>
      </c>
      <c r="BZ29" s="1" t="s">
        <v>587</v>
      </c>
      <c r="CA29" s="3" t="s">
        <v>473</v>
      </c>
      <c r="CB29" s="36" t="s">
        <v>107</v>
      </c>
      <c r="CC29" s="191"/>
      <c r="CD29" s="184"/>
      <c r="CE29" s="195"/>
      <c r="CF29" s="99">
        <v>1</v>
      </c>
      <c r="CG29" s="189"/>
      <c r="CH29" s="1" t="s">
        <v>474</v>
      </c>
      <c r="CI29" s="1" t="s">
        <v>587</v>
      </c>
      <c r="CJ29" s="1" t="s">
        <v>473</v>
      </c>
      <c r="CK29" s="36" t="s">
        <v>108</v>
      </c>
      <c r="CL29" s="99">
        <v>1</v>
      </c>
      <c r="CM29" s="189"/>
      <c r="CN29" s="1" t="s">
        <v>474</v>
      </c>
      <c r="CO29" s="1" t="s">
        <v>587</v>
      </c>
      <c r="CP29" s="3" t="s">
        <v>473</v>
      </c>
      <c r="CQ29" s="36" t="s">
        <v>109</v>
      </c>
      <c r="CR29" s="99">
        <v>1</v>
      </c>
      <c r="CS29" s="189"/>
      <c r="CT29" s="1" t="s">
        <v>474</v>
      </c>
      <c r="CU29" s="1" t="s">
        <v>587</v>
      </c>
      <c r="CV29" s="3" t="s">
        <v>473</v>
      </c>
      <c r="CW29" s="36" t="s">
        <v>110</v>
      </c>
      <c r="CX29" s="99">
        <v>1</v>
      </c>
      <c r="CY29" s="189"/>
      <c r="CZ29" s="1" t="s">
        <v>474</v>
      </c>
      <c r="DA29" s="1" t="s">
        <v>587</v>
      </c>
      <c r="DB29" s="3" t="s">
        <v>473</v>
      </c>
      <c r="DC29" s="36" t="s">
        <v>111</v>
      </c>
      <c r="DD29" s="99">
        <v>1</v>
      </c>
      <c r="DE29" s="189"/>
      <c r="DF29" s="1" t="s">
        <v>474</v>
      </c>
      <c r="DG29" s="1" t="s">
        <v>587</v>
      </c>
      <c r="DH29" s="3" t="s">
        <v>473</v>
      </c>
      <c r="DI29" s="36" t="s">
        <v>112</v>
      </c>
      <c r="DJ29" s="191"/>
      <c r="DK29" s="184"/>
      <c r="DL29" s="195"/>
      <c r="DM29" s="198"/>
      <c r="DN29" s="152"/>
      <c r="DO29" s="152"/>
      <c r="DP29" s="152"/>
      <c r="DQ29" s="152"/>
      <c r="DR29" s="153"/>
      <c r="DS29" s="152"/>
      <c r="DT29" s="152"/>
      <c r="DU29" s="152"/>
      <c r="DV29" s="152"/>
      <c r="DW29" s="153"/>
      <c r="DX29" s="157"/>
      <c r="DY29" s="182"/>
      <c r="DZ29" s="184"/>
      <c r="EA29" s="186"/>
      <c r="EB29" s="152"/>
      <c r="EC29" s="152"/>
      <c r="ED29" s="152"/>
      <c r="EE29" s="152"/>
      <c r="EF29" s="153"/>
      <c r="EG29" s="157"/>
      <c r="EH29" s="182"/>
      <c r="EI29" s="184"/>
      <c r="EJ29" s="186"/>
      <c r="EK29" s="152"/>
      <c r="EL29" s="152"/>
      <c r="EM29" s="152"/>
      <c r="EN29" s="152"/>
      <c r="EO29" s="153"/>
      <c r="EP29" s="157"/>
      <c r="EQ29" s="182"/>
      <c r="ER29" s="184"/>
      <c r="ES29" s="186"/>
      <c r="ET29" s="152"/>
      <c r="EU29" s="152"/>
      <c r="EV29" s="152"/>
      <c r="EW29" s="152"/>
      <c r="EX29" s="153"/>
      <c r="EY29" s="157"/>
    </row>
    <row r="30" spans="1:155" s="5" customFormat="1" ht="50.1" customHeight="1" x14ac:dyDescent="0.25">
      <c r="A30" s="221"/>
      <c r="B30" s="161"/>
      <c r="C30" s="222"/>
      <c r="D30" s="223"/>
      <c r="E30" s="66" t="s">
        <v>122</v>
      </c>
      <c r="F30" s="7" t="s">
        <v>475</v>
      </c>
      <c r="G30" s="17">
        <v>43435</v>
      </c>
      <c r="H30" s="30">
        <v>43465</v>
      </c>
      <c r="I30" s="57">
        <f t="shared" si="0"/>
        <v>4.2857142857142856</v>
      </c>
      <c r="J30" s="58">
        <v>0</v>
      </c>
      <c r="K30" s="67" t="s">
        <v>411</v>
      </c>
      <c r="L30" s="224"/>
      <c r="M30" s="1" t="s">
        <v>125</v>
      </c>
      <c r="N30" s="1"/>
      <c r="O30" s="1" t="s">
        <v>126</v>
      </c>
      <c r="P30" s="36" t="s">
        <v>87</v>
      </c>
      <c r="Q30" s="60">
        <v>0</v>
      </c>
      <c r="R30" s="207"/>
      <c r="S30" s="1" t="s">
        <v>464</v>
      </c>
      <c r="T30" s="1"/>
      <c r="U30" s="1" t="s">
        <v>126</v>
      </c>
      <c r="V30" s="61" t="s">
        <v>91</v>
      </c>
      <c r="W30" s="183"/>
      <c r="X30" s="185"/>
      <c r="Y30" s="186"/>
      <c r="Z30" s="208"/>
      <c r="AA30" s="209"/>
      <c r="AB30" s="186"/>
      <c r="AC30" s="186"/>
      <c r="AD30" s="86">
        <v>0</v>
      </c>
      <c r="AE30" s="207"/>
      <c r="AF30" s="1" t="s">
        <v>448</v>
      </c>
      <c r="AG30" s="1"/>
      <c r="AH30" s="1" t="s">
        <v>450</v>
      </c>
      <c r="AI30" s="115" t="s">
        <v>98</v>
      </c>
      <c r="AJ30" s="183"/>
      <c r="AK30" s="185"/>
      <c r="AL30" s="204"/>
      <c r="AM30" s="86">
        <v>0</v>
      </c>
      <c r="AN30" s="207"/>
      <c r="AO30" s="1"/>
      <c r="AP30" s="1"/>
      <c r="AQ30" s="1" t="s">
        <v>476</v>
      </c>
      <c r="AR30" s="65" t="s">
        <v>101</v>
      </c>
      <c r="AS30" s="214"/>
      <c r="AT30" s="217"/>
      <c r="AU30" s="161"/>
      <c r="AV30" s="99">
        <v>0</v>
      </c>
      <c r="AW30" s="189"/>
      <c r="AX30" s="1" t="s">
        <v>588</v>
      </c>
      <c r="AY30" s="1" t="s">
        <v>456</v>
      </c>
      <c r="AZ30" s="1" t="s">
        <v>477</v>
      </c>
      <c r="BA30" s="61" t="s">
        <v>104</v>
      </c>
      <c r="BB30" s="192"/>
      <c r="BC30" s="203"/>
      <c r="BD30" s="204"/>
      <c r="BE30" s="99">
        <v>0</v>
      </c>
      <c r="BF30" s="189"/>
      <c r="BG30" s="1"/>
      <c r="BH30" s="1"/>
      <c r="BI30" s="1" t="s">
        <v>477</v>
      </c>
      <c r="BJ30" s="36" t="s">
        <v>105</v>
      </c>
      <c r="BK30" s="192"/>
      <c r="BL30" s="203"/>
      <c r="BM30" s="186"/>
      <c r="BN30" s="99">
        <v>0</v>
      </c>
      <c r="BO30" s="189"/>
      <c r="BP30" s="1" t="s">
        <v>589</v>
      </c>
      <c r="BQ30" s="10" t="s">
        <v>478</v>
      </c>
      <c r="BR30" s="3" t="s">
        <v>479</v>
      </c>
      <c r="BS30" s="36" t="s">
        <v>513</v>
      </c>
      <c r="BT30" s="183"/>
      <c r="BU30" s="185"/>
      <c r="BV30" s="196"/>
      <c r="BW30" s="99">
        <v>0.32</v>
      </c>
      <c r="BX30" s="189"/>
      <c r="BY30" s="1" t="s">
        <v>590</v>
      </c>
      <c r="BZ30" s="1" t="s">
        <v>480</v>
      </c>
      <c r="CA30" s="6" t="s">
        <v>481</v>
      </c>
      <c r="CB30" s="116" t="s">
        <v>107</v>
      </c>
      <c r="CC30" s="192"/>
      <c r="CD30" s="185"/>
      <c r="CE30" s="196"/>
      <c r="CF30" s="117">
        <v>0.32</v>
      </c>
      <c r="CG30" s="189"/>
      <c r="CH30" s="1" t="s">
        <v>591</v>
      </c>
      <c r="CI30" s="1" t="s">
        <v>482</v>
      </c>
      <c r="CJ30" s="1" t="s">
        <v>483</v>
      </c>
      <c r="CK30" s="36" t="s">
        <v>108</v>
      </c>
      <c r="CL30" s="117">
        <v>0.5</v>
      </c>
      <c r="CM30" s="189"/>
      <c r="CN30" s="1" t="s">
        <v>592</v>
      </c>
      <c r="CO30" s="1" t="s">
        <v>484</v>
      </c>
      <c r="CP30" s="1" t="s">
        <v>485</v>
      </c>
      <c r="CQ30" s="36" t="s">
        <v>109</v>
      </c>
      <c r="CR30" s="117">
        <v>0.6</v>
      </c>
      <c r="CS30" s="189"/>
      <c r="CT30" s="1" t="s">
        <v>486</v>
      </c>
      <c r="CU30" s="1" t="s">
        <v>487</v>
      </c>
      <c r="CV30" s="1" t="s">
        <v>593</v>
      </c>
      <c r="CW30" s="36" t="s">
        <v>110</v>
      </c>
      <c r="CX30" s="117">
        <v>0.6</v>
      </c>
      <c r="CY30" s="189"/>
      <c r="CZ30" s="1" t="s">
        <v>474</v>
      </c>
      <c r="DA30" s="1"/>
      <c r="DB30" s="3" t="s">
        <v>594</v>
      </c>
      <c r="DC30" s="36" t="s">
        <v>111</v>
      </c>
      <c r="DD30" s="117">
        <v>0.6</v>
      </c>
      <c r="DE30" s="189"/>
      <c r="DF30" s="1" t="s">
        <v>595</v>
      </c>
      <c r="DG30" s="1" t="s">
        <v>596</v>
      </c>
      <c r="DH30" s="3"/>
      <c r="DI30" s="36" t="s">
        <v>112</v>
      </c>
      <c r="DJ30" s="192"/>
      <c r="DK30" s="185"/>
      <c r="DL30" s="196"/>
      <c r="DM30" s="199"/>
      <c r="DN30" s="154"/>
      <c r="DO30" s="154"/>
      <c r="DP30" s="154"/>
      <c r="DQ30" s="154"/>
      <c r="DR30" s="155"/>
      <c r="DS30" s="154"/>
      <c r="DT30" s="154"/>
      <c r="DU30" s="154"/>
      <c r="DV30" s="154"/>
      <c r="DW30" s="155"/>
      <c r="DX30" s="158"/>
      <c r="DY30" s="183"/>
      <c r="DZ30" s="185"/>
      <c r="EA30" s="186"/>
      <c r="EB30" s="154"/>
      <c r="EC30" s="154"/>
      <c r="ED30" s="154"/>
      <c r="EE30" s="154"/>
      <c r="EF30" s="155"/>
      <c r="EG30" s="158"/>
      <c r="EH30" s="183"/>
      <c r="EI30" s="185"/>
      <c r="EJ30" s="186"/>
      <c r="EK30" s="154"/>
      <c r="EL30" s="154"/>
      <c r="EM30" s="154"/>
      <c r="EN30" s="154"/>
      <c r="EO30" s="155"/>
      <c r="EP30" s="158"/>
      <c r="EQ30" s="183"/>
      <c r="ER30" s="185"/>
      <c r="ES30" s="186"/>
      <c r="ET30" s="154"/>
      <c r="EU30" s="154"/>
      <c r="EV30" s="154"/>
      <c r="EW30" s="154"/>
      <c r="EX30" s="155"/>
      <c r="EY30" s="158"/>
    </row>
    <row r="31" spans="1:155" ht="20.100000000000001" customHeight="1" x14ac:dyDescent="0.25">
      <c r="A31" s="187" t="s">
        <v>488</v>
      </c>
      <c r="B31" s="188"/>
      <c r="C31" s="188"/>
      <c r="D31" s="188"/>
      <c r="E31" s="118" t="s">
        <v>489</v>
      </c>
      <c r="F31" s="119">
        <f>L12</f>
        <v>0.66666666666666663</v>
      </c>
      <c r="G31" s="120"/>
      <c r="H31" s="121"/>
      <c r="I31" s="120"/>
      <c r="K31" s="122" t="s">
        <v>489</v>
      </c>
      <c r="L31" s="123">
        <f>L12</f>
        <v>0.66666666666666663</v>
      </c>
      <c r="M31" s="124"/>
      <c r="N31" s="124"/>
      <c r="Q31" s="122" t="s">
        <v>489</v>
      </c>
      <c r="R31" s="125">
        <f>$R12</f>
        <v>1</v>
      </c>
      <c r="T31" s="120"/>
      <c r="U31" s="120"/>
      <c r="V31" s="120"/>
      <c r="W31" s="126"/>
      <c r="X31" s="126"/>
      <c r="Y31" s="126"/>
      <c r="Z31" s="126"/>
      <c r="AA31" s="126"/>
      <c r="AD31" s="122" t="s">
        <v>489</v>
      </c>
      <c r="AE31" s="125">
        <f>$R12</f>
        <v>1</v>
      </c>
      <c r="AF31" s="124"/>
      <c r="AG31" s="124"/>
      <c r="AH31" s="124"/>
      <c r="AJ31" s="126"/>
      <c r="AK31" s="126"/>
      <c r="AL31" s="126"/>
      <c r="AM31" s="122" t="s">
        <v>489</v>
      </c>
      <c r="AN31" s="125">
        <f>AN12</f>
        <v>0.93333333333333324</v>
      </c>
      <c r="AO31" s="124"/>
      <c r="AP31" s="124"/>
      <c r="AQ31" s="124"/>
      <c r="AV31" s="122" t="s">
        <v>489</v>
      </c>
      <c r="AW31" s="125">
        <f>AW12</f>
        <v>0.93333333333333324</v>
      </c>
      <c r="BE31" s="122" t="s">
        <v>489</v>
      </c>
      <c r="BF31" s="125">
        <f>BF12</f>
        <v>0.93333333333333324</v>
      </c>
      <c r="BN31" s="122" t="s">
        <v>489</v>
      </c>
      <c r="BO31" s="125">
        <f>BO12</f>
        <v>0.93333333333333324</v>
      </c>
      <c r="BW31" s="122" t="s">
        <v>489</v>
      </c>
      <c r="BX31" s="125">
        <f>BX12</f>
        <v>0.93333333333333324</v>
      </c>
      <c r="CF31" s="122" t="s">
        <v>489</v>
      </c>
      <c r="CG31" s="125">
        <f>CG12</f>
        <v>0.96666666666666667</v>
      </c>
      <c r="CL31" s="122" t="s">
        <v>489</v>
      </c>
      <c r="CM31" s="125">
        <f>CM12</f>
        <v>0.98333333333333339</v>
      </c>
      <c r="CR31" s="122" t="s">
        <v>489</v>
      </c>
      <c r="CS31" s="125">
        <f>CS12</f>
        <v>1</v>
      </c>
      <c r="DD31" s="122" t="s">
        <v>489</v>
      </c>
      <c r="DE31" s="125">
        <f>DE12</f>
        <v>1</v>
      </c>
      <c r="DS31" s="125" t="str">
        <f>DS12</f>
        <v>No aplica, hallazgo dado por superado en Acta visita de vigilancia del 30/10/2020.</v>
      </c>
      <c r="DT31" s="125"/>
      <c r="DY31" s="126"/>
      <c r="DZ31" s="126"/>
      <c r="EA31" s="126"/>
      <c r="EH31" s="126"/>
      <c r="EI31" s="126"/>
      <c r="EJ31" s="126"/>
      <c r="EK31" s="127">
        <f>EK18</f>
        <v>0.25</v>
      </c>
      <c r="EQ31" s="126"/>
      <c r="ER31" s="126"/>
      <c r="ES31" s="126"/>
      <c r="ET31" s="127"/>
    </row>
    <row r="32" spans="1:155" ht="20.100000000000001" customHeight="1" x14ac:dyDescent="0.25">
      <c r="A32" s="128"/>
      <c r="B32" s="129"/>
      <c r="C32" s="130"/>
      <c r="D32" s="130"/>
      <c r="E32" s="118" t="s">
        <v>490</v>
      </c>
      <c r="F32" s="119">
        <f>L15</f>
        <v>0.66666666666666663</v>
      </c>
      <c r="G32" s="120"/>
      <c r="H32" s="121"/>
      <c r="I32" s="120"/>
      <c r="K32" s="122" t="s">
        <v>490</v>
      </c>
      <c r="L32" s="123">
        <f>L15</f>
        <v>0.66666666666666663</v>
      </c>
      <c r="M32" s="124"/>
      <c r="N32" s="124"/>
      <c r="Q32" s="122" t="s">
        <v>490</v>
      </c>
      <c r="R32" s="125">
        <f>R15</f>
        <v>1</v>
      </c>
      <c r="T32" s="120"/>
      <c r="U32" s="120"/>
      <c r="V32" s="120"/>
      <c r="W32" s="126"/>
      <c r="X32" s="126"/>
      <c r="Y32" s="126"/>
      <c r="Z32" s="126"/>
      <c r="AA32" s="126"/>
      <c r="AD32" s="122" t="s">
        <v>490</v>
      </c>
      <c r="AE32" s="125">
        <f>AE15</f>
        <v>1</v>
      </c>
      <c r="AF32" s="124"/>
      <c r="AG32" s="124"/>
      <c r="AH32" s="124"/>
      <c r="AJ32" s="126"/>
      <c r="AK32" s="126"/>
      <c r="AL32" s="126"/>
      <c r="AM32" s="122" t="s">
        <v>490</v>
      </c>
      <c r="AN32" s="125">
        <f>AN15</f>
        <v>1</v>
      </c>
      <c r="AO32" s="124"/>
      <c r="AP32" s="124"/>
      <c r="AQ32" s="124"/>
      <c r="AV32" s="122" t="s">
        <v>490</v>
      </c>
      <c r="AW32" s="125">
        <f>AW15</f>
        <v>1</v>
      </c>
      <c r="BE32" s="122" t="s">
        <v>490</v>
      </c>
      <c r="BF32" s="125">
        <f>BF15</f>
        <v>1</v>
      </c>
      <c r="BN32" s="122" t="s">
        <v>490</v>
      </c>
      <c r="BO32" s="125">
        <f>BO15</f>
        <v>1</v>
      </c>
      <c r="BW32" s="122" t="s">
        <v>490</v>
      </c>
      <c r="BX32" s="125">
        <f>BX15</f>
        <v>1</v>
      </c>
      <c r="CF32" s="122" t="s">
        <v>490</v>
      </c>
      <c r="CG32" s="125">
        <f>CG15</f>
        <v>1</v>
      </c>
      <c r="CL32" s="122" t="s">
        <v>490</v>
      </c>
      <c r="CM32" s="125">
        <f>CM15</f>
        <v>1</v>
      </c>
      <c r="CR32" s="122" t="s">
        <v>490</v>
      </c>
      <c r="CS32" s="125">
        <f>CS15</f>
        <v>1</v>
      </c>
      <c r="DD32" s="122" t="s">
        <v>490</v>
      </c>
      <c r="DE32" s="125">
        <f>DE15</f>
        <v>1</v>
      </c>
      <c r="DS32" s="125" t="str">
        <f>DS15</f>
        <v>No aplica, hallazgo dado por superado en Acta visita de vigilancia del 30/10/2020.</v>
      </c>
      <c r="DT32" s="125"/>
      <c r="DY32" s="126"/>
      <c r="DZ32" s="126"/>
      <c r="EA32" s="126"/>
      <c r="EH32" s="126"/>
      <c r="EI32" s="126"/>
      <c r="EJ32" s="126"/>
      <c r="EK32" s="127">
        <f t="shared" ref="EK32:EK37" si="2">EK22</f>
        <v>1</v>
      </c>
      <c r="EQ32" s="126"/>
      <c r="ER32" s="126"/>
      <c r="ES32" s="126"/>
      <c r="ET32" s="127"/>
      <c r="EU32" s="145"/>
    </row>
    <row r="33" spans="1:151" ht="20.100000000000001" customHeight="1" x14ac:dyDescent="0.25">
      <c r="A33" s="128"/>
      <c r="B33" s="129"/>
      <c r="C33" s="130"/>
      <c r="D33" s="130"/>
      <c r="E33" s="118" t="s">
        <v>491</v>
      </c>
      <c r="F33" s="119">
        <f>L18</f>
        <v>0</v>
      </c>
      <c r="G33" s="131"/>
      <c r="H33" s="121"/>
      <c r="I33" s="120"/>
      <c r="K33" s="122" t="s">
        <v>491</v>
      </c>
      <c r="L33" s="123">
        <f>L18</f>
        <v>0</v>
      </c>
      <c r="M33" s="124"/>
      <c r="N33" s="124"/>
      <c r="Q33" s="122" t="s">
        <v>491</v>
      </c>
      <c r="R33" s="125">
        <f>R18</f>
        <v>0.625</v>
      </c>
      <c r="T33" s="120"/>
      <c r="U33" s="120"/>
      <c r="V33" s="120"/>
      <c r="W33" s="126"/>
      <c r="X33" s="126"/>
      <c r="Y33" s="126"/>
      <c r="Z33" s="126"/>
      <c r="AA33" s="126"/>
      <c r="AD33" s="122" t="s">
        <v>491</v>
      </c>
      <c r="AE33" s="125">
        <f>AE18</f>
        <v>0.625</v>
      </c>
      <c r="AF33" s="124"/>
      <c r="AG33" s="124"/>
      <c r="AH33" s="124"/>
      <c r="AJ33" s="126"/>
      <c r="AK33" s="126"/>
      <c r="AL33" s="126"/>
      <c r="AM33" s="122" t="s">
        <v>491</v>
      </c>
      <c r="AN33" s="125">
        <f>AN18</f>
        <v>0.66664999999999996</v>
      </c>
      <c r="AO33" s="124"/>
      <c r="AP33" s="124"/>
      <c r="AQ33" s="124"/>
      <c r="AV33" s="122" t="s">
        <v>491</v>
      </c>
      <c r="AW33" s="125">
        <f>AW18</f>
        <v>0.72</v>
      </c>
      <c r="BE33" s="122" t="s">
        <v>491</v>
      </c>
      <c r="BF33" s="125">
        <f>BF18</f>
        <v>0.77500000000000002</v>
      </c>
      <c r="BN33" s="122" t="s">
        <v>491</v>
      </c>
      <c r="BO33" s="125">
        <f>BO18</f>
        <v>0.83000000000000007</v>
      </c>
      <c r="BW33" s="122" t="s">
        <v>491</v>
      </c>
      <c r="BX33" s="125">
        <f>BX18</f>
        <v>0.83000000000000007</v>
      </c>
      <c r="CF33" s="122" t="s">
        <v>491</v>
      </c>
      <c r="CG33" s="125">
        <f>CG18</f>
        <v>0.85</v>
      </c>
      <c r="CL33" s="122" t="s">
        <v>491</v>
      </c>
      <c r="CM33" s="125">
        <f>CM18</f>
        <v>0.90999999999999992</v>
      </c>
      <c r="CR33" s="122" t="s">
        <v>491</v>
      </c>
      <c r="CS33" s="125">
        <f>CS18</f>
        <v>0.92500000000000004</v>
      </c>
      <c r="DD33" s="122" t="s">
        <v>491</v>
      </c>
      <c r="DE33" s="125">
        <f>DE18</f>
        <v>0.92500000000000004</v>
      </c>
      <c r="DS33" s="125">
        <f>DS18</f>
        <v>7.0000000000000007E-2</v>
      </c>
      <c r="DT33" s="125"/>
      <c r="DY33" s="126"/>
      <c r="DZ33" s="126"/>
      <c r="EA33" s="126"/>
      <c r="EH33" s="126"/>
      <c r="EI33" s="126"/>
      <c r="EJ33" s="126"/>
      <c r="EK33" s="127">
        <f t="shared" si="2"/>
        <v>0.09</v>
      </c>
      <c r="EQ33" s="126"/>
      <c r="ER33" s="126"/>
      <c r="ES33" s="126"/>
      <c r="ET33" s="127" t="s">
        <v>647</v>
      </c>
      <c r="EU33" s="146">
        <f>ET18</f>
        <v>0.75</v>
      </c>
    </row>
    <row r="34" spans="1:151" ht="20.100000000000001" customHeight="1" x14ac:dyDescent="0.25">
      <c r="A34" s="128"/>
      <c r="B34" s="129"/>
      <c r="C34" s="130"/>
      <c r="D34" s="130"/>
      <c r="E34" s="118" t="s">
        <v>492</v>
      </c>
      <c r="F34" s="119">
        <f>L20</f>
        <v>0</v>
      </c>
      <c r="G34" s="131"/>
      <c r="H34" s="121"/>
      <c r="I34" s="120"/>
      <c r="K34" s="122" t="s">
        <v>492</v>
      </c>
      <c r="L34" s="123">
        <f>L20</f>
        <v>0</v>
      </c>
      <c r="M34" s="124"/>
      <c r="N34" s="124"/>
      <c r="Q34" s="122" t="s">
        <v>492</v>
      </c>
      <c r="R34" s="125">
        <f>R20</f>
        <v>0.5</v>
      </c>
      <c r="T34" s="120"/>
      <c r="U34" s="120"/>
      <c r="V34" s="120"/>
      <c r="W34" s="126"/>
      <c r="X34" s="126"/>
      <c r="Y34" s="126"/>
      <c r="Z34" s="126"/>
      <c r="AA34" s="126"/>
      <c r="AD34" s="122" t="s">
        <v>492</v>
      </c>
      <c r="AE34" s="125">
        <f>AE20</f>
        <v>0.75</v>
      </c>
      <c r="AF34" s="124"/>
      <c r="AG34" s="124"/>
      <c r="AH34" s="124"/>
      <c r="AJ34" s="126"/>
      <c r="AK34" s="126"/>
      <c r="AL34" s="126"/>
      <c r="AM34" s="122" t="s">
        <v>492</v>
      </c>
      <c r="AN34" s="125">
        <f>AN20</f>
        <v>0.85</v>
      </c>
      <c r="AO34" s="124"/>
      <c r="AP34" s="124"/>
      <c r="AQ34" s="124"/>
      <c r="AV34" s="122" t="s">
        <v>492</v>
      </c>
      <c r="AW34" s="125">
        <f>AW20</f>
        <v>1</v>
      </c>
      <c r="BE34" s="122" t="s">
        <v>492</v>
      </c>
      <c r="BF34" s="125">
        <f>BF20</f>
        <v>1</v>
      </c>
      <c r="BN34" s="122" t="s">
        <v>492</v>
      </c>
      <c r="BO34" s="125">
        <f>BO20</f>
        <v>1</v>
      </c>
      <c r="BW34" s="122" t="s">
        <v>492</v>
      </c>
      <c r="BX34" s="125">
        <f>BX20</f>
        <v>1</v>
      </c>
      <c r="CF34" s="122" t="s">
        <v>492</v>
      </c>
      <c r="CG34" s="125">
        <f>CG20</f>
        <v>1</v>
      </c>
      <c r="CL34" s="122" t="s">
        <v>492</v>
      </c>
      <c r="CM34" s="125">
        <f>CM20</f>
        <v>1</v>
      </c>
      <c r="CR34" s="122" t="s">
        <v>492</v>
      </c>
      <c r="CS34" s="125">
        <f>CS20</f>
        <v>1</v>
      </c>
      <c r="DD34" s="122" t="s">
        <v>492</v>
      </c>
      <c r="DE34" s="125">
        <f>DE20</f>
        <v>1</v>
      </c>
      <c r="DS34" s="125" t="str">
        <f>DS20</f>
        <v>No aplica, hallazgo dado por superado en Acta visita de vigilancia del 30/10/2020.</v>
      </c>
      <c r="DT34" s="125"/>
      <c r="DY34" s="126"/>
      <c r="DZ34" s="126"/>
      <c r="EA34" s="126"/>
      <c r="EH34" s="126"/>
      <c r="EI34" s="126"/>
      <c r="EJ34" s="126"/>
      <c r="EK34" s="127">
        <f t="shared" si="2"/>
        <v>0.25</v>
      </c>
      <c r="EQ34" s="126"/>
      <c r="ER34" s="126"/>
      <c r="ES34" s="126"/>
      <c r="ET34" s="127" t="s">
        <v>646</v>
      </c>
      <c r="EU34" s="146">
        <f>ET23</f>
        <v>0.09</v>
      </c>
    </row>
    <row r="35" spans="1:151" ht="20.100000000000001" customHeight="1" x14ac:dyDescent="0.25">
      <c r="A35" s="128"/>
      <c r="B35" s="129"/>
      <c r="C35" s="130"/>
      <c r="D35" s="130"/>
      <c r="E35" s="118" t="s">
        <v>493</v>
      </c>
      <c r="F35" s="119">
        <f>L22</f>
        <v>0</v>
      </c>
      <c r="G35" s="131"/>
      <c r="H35" s="120"/>
      <c r="I35" s="120"/>
      <c r="K35" s="122" t="s">
        <v>493</v>
      </c>
      <c r="L35" s="123">
        <f>L22</f>
        <v>0</v>
      </c>
      <c r="M35" s="124"/>
      <c r="N35" s="124"/>
      <c r="Q35" s="122" t="s">
        <v>493</v>
      </c>
      <c r="R35" s="125">
        <f>R22</f>
        <v>0</v>
      </c>
      <c r="T35" s="120"/>
      <c r="U35" s="120"/>
      <c r="V35" s="120"/>
      <c r="W35" s="126"/>
      <c r="X35" s="126"/>
      <c r="Y35" s="126"/>
      <c r="Z35" s="126"/>
      <c r="AA35" s="126"/>
      <c r="AD35" s="122" t="s">
        <v>493</v>
      </c>
      <c r="AE35" s="125">
        <f>AE22</f>
        <v>0</v>
      </c>
      <c r="AF35" s="124"/>
      <c r="AG35" s="124"/>
      <c r="AH35" s="124"/>
      <c r="AJ35" s="126"/>
      <c r="AK35" s="126"/>
      <c r="AL35" s="126"/>
      <c r="AM35" s="122" t="s">
        <v>493</v>
      </c>
      <c r="AN35" s="125">
        <f>AN22</f>
        <v>1</v>
      </c>
      <c r="AO35" s="124"/>
      <c r="AP35" s="124"/>
      <c r="AQ35" s="124"/>
      <c r="AV35" s="122" t="s">
        <v>493</v>
      </c>
      <c r="AW35" s="125">
        <f>AW22</f>
        <v>1</v>
      </c>
      <c r="BE35" s="122" t="s">
        <v>493</v>
      </c>
      <c r="BF35" s="125">
        <f>BF22</f>
        <v>0.39700000000000002</v>
      </c>
      <c r="BN35" s="122" t="s">
        <v>493</v>
      </c>
      <c r="BO35" s="125">
        <f>BO22</f>
        <v>0.39700000000000002</v>
      </c>
      <c r="BW35" s="122" t="s">
        <v>493</v>
      </c>
      <c r="BX35" s="125">
        <f>BX22</f>
        <v>0.39700000000000002</v>
      </c>
      <c r="CF35" s="122" t="s">
        <v>493</v>
      </c>
      <c r="CG35" s="125">
        <f>CG22</f>
        <v>0.39700000000000002</v>
      </c>
      <c r="CL35" s="122" t="s">
        <v>493</v>
      </c>
      <c r="CM35" s="125">
        <f>CM22</f>
        <v>0.39700000000000002</v>
      </c>
      <c r="CR35" s="122" t="s">
        <v>493</v>
      </c>
      <c r="CS35" s="125">
        <f>CS22</f>
        <v>0.41</v>
      </c>
      <c r="DD35" s="122" t="s">
        <v>493</v>
      </c>
      <c r="DE35" s="125">
        <f>DE22</f>
        <v>1</v>
      </c>
      <c r="DS35" s="125">
        <f>DS22</f>
        <v>1</v>
      </c>
      <c r="DT35" s="125"/>
      <c r="DY35" s="126"/>
      <c r="DZ35" s="126"/>
      <c r="EA35" s="126"/>
      <c r="EH35" s="126"/>
      <c r="EI35" s="126"/>
      <c r="EJ35" s="126"/>
      <c r="EK35" s="127">
        <f t="shared" si="2"/>
        <v>0.7</v>
      </c>
      <c r="EQ35" s="126"/>
      <c r="ER35" s="126"/>
      <c r="ES35" s="126"/>
      <c r="ET35" s="127" t="s">
        <v>645</v>
      </c>
      <c r="EU35" s="146">
        <f>ET24</f>
        <v>0.5</v>
      </c>
    </row>
    <row r="36" spans="1:151" ht="20.100000000000001" customHeight="1" x14ac:dyDescent="0.25">
      <c r="A36" s="128"/>
      <c r="B36" s="129"/>
      <c r="C36" s="130"/>
      <c r="D36" s="130"/>
      <c r="E36" s="118" t="s">
        <v>494</v>
      </c>
      <c r="F36" s="119">
        <f>L23</f>
        <v>0.42499999999999999</v>
      </c>
      <c r="G36" s="132"/>
      <c r="H36" s="120"/>
      <c r="I36" s="120"/>
      <c r="K36" s="122" t="s">
        <v>494</v>
      </c>
      <c r="L36" s="123">
        <f>L23</f>
        <v>0.42499999999999999</v>
      </c>
      <c r="M36" s="124"/>
      <c r="N36" s="124"/>
      <c r="Q36" s="122" t="s">
        <v>494</v>
      </c>
      <c r="R36" s="125">
        <f>R23</f>
        <v>0.75</v>
      </c>
      <c r="T36" s="120"/>
      <c r="U36" s="120"/>
      <c r="V36" s="120"/>
      <c r="W36" s="126"/>
      <c r="X36" s="126"/>
      <c r="Y36" s="126"/>
      <c r="Z36" s="126"/>
      <c r="AA36" s="126"/>
      <c r="AD36" s="122" t="s">
        <v>494</v>
      </c>
      <c r="AE36" s="125">
        <f>AE23</f>
        <v>0.75</v>
      </c>
      <c r="AF36" s="124"/>
      <c r="AG36" s="124"/>
      <c r="AH36" s="124"/>
      <c r="AJ36" s="126"/>
      <c r="AK36" s="126"/>
      <c r="AL36" s="126"/>
      <c r="AM36" s="122" t="s">
        <v>494</v>
      </c>
      <c r="AN36" s="125">
        <f>AN23</f>
        <v>0.875</v>
      </c>
      <c r="AO36" s="124"/>
      <c r="AP36" s="124"/>
      <c r="AQ36" s="124"/>
      <c r="AV36" s="122" t="s">
        <v>494</v>
      </c>
      <c r="AW36" s="125">
        <f>AW23</f>
        <v>1</v>
      </c>
      <c r="BE36" s="122" t="s">
        <v>494</v>
      </c>
      <c r="BF36" s="125">
        <f>BF23</f>
        <v>1</v>
      </c>
      <c r="BN36" s="122" t="s">
        <v>494</v>
      </c>
      <c r="BO36" s="125">
        <f>BO23</f>
        <v>0.83000000000000007</v>
      </c>
      <c r="BW36" s="122" t="s">
        <v>494</v>
      </c>
      <c r="BX36" s="125">
        <f>BX23</f>
        <v>0.83000000000000007</v>
      </c>
      <c r="CF36" s="122" t="s">
        <v>494</v>
      </c>
      <c r="CG36" s="125">
        <f>CG23</f>
        <v>0.83000000000000007</v>
      </c>
      <c r="CL36" s="122" t="s">
        <v>494</v>
      </c>
      <c r="CM36" s="125">
        <f>CM23</f>
        <v>0.90999999999999992</v>
      </c>
      <c r="CR36" s="122" t="s">
        <v>494</v>
      </c>
      <c r="CS36" s="125">
        <f>CS23</f>
        <v>0.90999999999999992</v>
      </c>
      <c r="DD36" s="122" t="s">
        <v>494</v>
      </c>
      <c r="DE36" s="125">
        <f>DE23</f>
        <v>0.90999999999999992</v>
      </c>
      <c r="DS36" s="125">
        <f>DS23</f>
        <v>0.09</v>
      </c>
      <c r="DT36" s="125"/>
      <c r="DY36" s="126"/>
      <c r="DZ36" s="126"/>
      <c r="EA36" s="126"/>
      <c r="EH36" s="126"/>
      <c r="EI36" s="126"/>
      <c r="EJ36" s="126"/>
      <c r="EK36" s="127">
        <f t="shared" si="2"/>
        <v>0.25</v>
      </c>
      <c r="EQ36" s="126"/>
      <c r="ER36" s="126"/>
      <c r="ES36" s="126"/>
      <c r="ET36" s="127" t="s">
        <v>644</v>
      </c>
      <c r="EU36" s="146">
        <f>ET25</f>
        <v>0.7</v>
      </c>
    </row>
    <row r="37" spans="1:151" ht="20.100000000000001" customHeight="1" x14ac:dyDescent="0.25">
      <c r="A37" s="128"/>
      <c r="B37" s="129"/>
      <c r="C37" s="130"/>
      <c r="D37" s="130"/>
      <c r="E37" s="118" t="s">
        <v>597</v>
      </c>
      <c r="F37" s="119">
        <f>L27</f>
        <v>0</v>
      </c>
      <c r="G37" s="120"/>
      <c r="H37" s="120"/>
      <c r="I37" s="120"/>
      <c r="K37" s="122" t="s">
        <v>597</v>
      </c>
      <c r="L37" s="123">
        <f>L27</f>
        <v>0</v>
      </c>
      <c r="M37" s="124"/>
      <c r="N37" s="124"/>
      <c r="Q37" s="122" t="s">
        <v>597</v>
      </c>
      <c r="R37" s="125">
        <f>R27</f>
        <v>0.4</v>
      </c>
      <c r="T37" s="120"/>
      <c r="U37" s="120"/>
      <c r="V37" s="120"/>
      <c r="W37" s="126"/>
      <c r="X37" s="126"/>
      <c r="Y37" s="126"/>
      <c r="Z37" s="126"/>
      <c r="AA37" s="126"/>
      <c r="AD37" s="122" t="s">
        <v>597</v>
      </c>
      <c r="AE37" s="125">
        <f>AE27</f>
        <v>0.4</v>
      </c>
      <c r="AF37" s="124"/>
      <c r="AG37" s="124"/>
      <c r="AH37" s="124"/>
      <c r="AJ37" s="126"/>
      <c r="AK37" s="126"/>
      <c r="AL37" s="126"/>
      <c r="AM37" s="122" t="s">
        <v>597</v>
      </c>
      <c r="AN37" s="125">
        <f>AN27</f>
        <v>0.65</v>
      </c>
      <c r="AO37" s="124"/>
      <c r="AP37" s="124"/>
      <c r="AQ37" s="124"/>
      <c r="AV37" s="122" t="s">
        <v>597</v>
      </c>
      <c r="AW37" s="125">
        <f>AW27</f>
        <v>1</v>
      </c>
      <c r="BE37" s="122" t="s">
        <v>597</v>
      </c>
      <c r="BF37" s="125">
        <f>BF27</f>
        <v>1</v>
      </c>
      <c r="BN37" s="122" t="s">
        <v>597</v>
      </c>
      <c r="BO37" s="125">
        <f>BO27</f>
        <v>0.97</v>
      </c>
      <c r="BW37" s="122" t="s">
        <v>597</v>
      </c>
      <c r="BX37" s="125">
        <f>BX27</f>
        <v>0.97</v>
      </c>
      <c r="CF37" s="122" t="s">
        <v>597</v>
      </c>
      <c r="CG37" s="125">
        <f>CG27</f>
        <v>0.97</v>
      </c>
      <c r="CL37" s="122" t="s">
        <v>597</v>
      </c>
      <c r="CM37" s="125">
        <f>CM27</f>
        <v>0.97</v>
      </c>
      <c r="CR37" s="122" t="s">
        <v>597</v>
      </c>
      <c r="CS37" s="125">
        <f>CS27</f>
        <v>0.97</v>
      </c>
      <c r="DD37" s="122" t="s">
        <v>597</v>
      </c>
      <c r="DE37" s="125">
        <f>DE27</f>
        <v>0.97</v>
      </c>
      <c r="DS37" s="125">
        <f>DS27</f>
        <v>0</v>
      </c>
      <c r="DT37" s="125"/>
      <c r="DY37" s="126"/>
      <c r="DZ37" s="126"/>
      <c r="EA37" s="126"/>
      <c r="EH37" s="126"/>
      <c r="EI37" s="126"/>
      <c r="EJ37" s="126"/>
      <c r="EK37" s="127">
        <f t="shared" si="2"/>
        <v>0</v>
      </c>
      <c r="EQ37" s="126"/>
      <c r="ER37" s="126"/>
      <c r="ES37" s="126"/>
      <c r="ET37" s="29" t="s">
        <v>643</v>
      </c>
      <c r="EU37" s="146">
        <f>ET26</f>
        <v>0.25</v>
      </c>
    </row>
    <row r="38" spans="1:151" ht="20.100000000000001" customHeight="1" x14ac:dyDescent="0.25">
      <c r="A38" s="128"/>
      <c r="B38" s="129"/>
      <c r="C38" s="130"/>
      <c r="D38" s="130"/>
      <c r="E38" s="118" t="s">
        <v>495</v>
      </c>
      <c r="F38" s="119">
        <f>L28</f>
        <v>0</v>
      </c>
      <c r="G38" s="120"/>
      <c r="H38" s="120"/>
      <c r="I38" s="120"/>
      <c r="K38" s="122"/>
      <c r="L38" s="123">
        <f>L28</f>
        <v>0</v>
      </c>
      <c r="M38" s="124"/>
      <c r="N38" s="124"/>
      <c r="Q38" s="122" t="s">
        <v>495</v>
      </c>
      <c r="R38" s="125">
        <f>R28</f>
        <v>0.13333333333333333</v>
      </c>
      <c r="T38" s="120"/>
      <c r="U38" s="120"/>
      <c r="V38" s="120"/>
      <c r="W38" s="126"/>
      <c r="X38" s="126"/>
      <c r="Y38" s="126"/>
      <c r="Z38" s="126"/>
      <c r="AA38" s="126"/>
      <c r="AD38" s="122" t="s">
        <v>495</v>
      </c>
      <c r="AE38" s="125">
        <f>AE28</f>
        <v>0.13333333333333333</v>
      </c>
      <c r="AF38" s="124"/>
      <c r="AG38" s="124"/>
      <c r="AH38" s="124"/>
      <c r="AJ38" s="126"/>
      <c r="AK38" s="126"/>
      <c r="AL38" s="126"/>
      <c r="AM38" s="122" t="s">
        <v>495</v>
      </c>
      <c r="AN38" s="125">
        <f>AN28</f>
        <v>0.13333333333333333</v>
      </c>
      <c r="AO38" s="124"/>
      <c r="AP38" s="124"/>
      <c r="AQ38" s="124"/>
      <c r="AV38" s="122" t="s">
        <v>495</v>
      </c>
      <c r="AW38" s="125">
        <f>AW28</f>
        <v>0.56666666666666665</v>
      </c>
      <c r="BE38" s="122" t="s">
        <v>495</v>
      </c>
      <c r="BF38" s="125">
        <f>BF28</f>
        <v>0.56666666666666665</v>
      </c>
      <c r="BN38" s="122" t="s">
        <v>495</v>
      </c>
      <c r="BO38" s="125">
        <f>BO28</f>
        <v>0.66666666666666663</v>
      </c>
      <c r="BW38" s="122" t="s">
        <v>495</v>
      </c>
      <c r="BX38" s="125">
        <f>BX28</f>
        <v>0.77333333333333332</v>
      </c>
      <c r="CF38" s="122" t="s">
        <v>495</v>
      </c>
      <c r="CG38" s="125">
        <f>CG28</f>
        <v>0.77333333333333332</v>
      </c>
      <c r="CL38" s="122" t="s">
        <v>495</v>
      </c>
      <c r="CM38" s="125">
        <f>CM28</f>
        <v>0.83333333333333337</v>
      </c>
      <c r="CR38" s="122" t="s">
        <v>495</v>
      </c>
      <c r="CS38" s="125">
        <f>CS28</f>
        <v>0.8666666666666667</v>
      </c>
      <c r="DD38" s="122" t="s">
        <v>495</v>
      </c>
      <c r="DE38" s="125">
        <f>DE28</f>
        <v>0.8666666666666667</v>
      </c>
      <c r="DS38" s="125" t="str">
        <f>DS28</f>
        <v>No aplica, hallazgo dado por superado en Acta visita de vigilancia del 30/10/2020.</v>
      </c>
      <c r="DT38" s="125"/>
      <c r="DY38" s="126"/>
      <c r="DZ38" s="126"/>
      <c r="EA38" s="126"/>
      <c r="EH38" s="126"/>
      <c r="EI38" s="126"/>
      <c r="EJ38" s="126"/>
      <c r="EQ38" s="126"/>
      <c r="ER38" s="126"/>
      <c r="ES38" s="126"/>
      <c r="ET38" s="29" t="s">
        <v>642</v>
      </c>
      <c r="EU38" s="146">
        <f>ET27</f>
        <v>0.14499999999999999</v>
      </c>
    </row>
    <row r="39" spans="1:151" ht="84" customHeight="1" x14ac:dyDescent="0.25">
      <c r="A39" s="174" t="s">
        <v>496</v>
      </c>
      <c r="B39" s="175"/>
      <c r="C39" s="175"/>
      <c r="D39" s="175"/>
      <c r="E39" s="133">
        <f>AVERAGE(F31:F38)</f>
        <v>0.21979166666666666</v>
      </c>
      <c r="F39" s="134" t="s">
        <v>497</v>
      </c>
      <c r="G39" s="135"/>
      <c r="H39" s="135"/>
      <c r="K39" s="136" t="s">
        <v>598</v>
      </c>
      <c r="L39" s="137">
        <f>AVERAGE(L31:L38)</f>
        <v>0.21979166666666666</v>
      </c>
      <c r="M39" s="138"/>
      <c r="N39" s="138"/>
      <c r="Q39" s="139" t="s">
        <v>498</v>
      </c>
      <c r="R39" s="137">
        <f>AVERAGE(R31:R38)</f>
        <v>0.55104166666666676</v>
      </c>
      <c r="T39" s="135"/>
      <c r="U39" s="135"/>
      <c r="V39" s="135"/>
      <c r="W39" s="140"/>
      <c r="X39" s="140"/>
      <c r="Y39" s="140"/>
      <c r="Z39" s="140"/>
      <c r="AA39" s="140"/>
      <c r="AB39" s="141"/>
      <c r="AC39" s="141"/>
      <c r="AD39" s="136" t="s">
        <v>499</v>
      </c>
      <c r="AE39" s="137">
        <f>AVERAGE(AE31:AE38)</f>
        <v>0.58229166666666676</v>
      </c>
      <c r="AF39" s="138"/>
      <c r="AG39" s="138"/>
      <c r="AH39" s="138"/>
      <c r="AJ39" s="140"/>
      <c r="AK39" s="140"/>
      <c r="AL39" s="140"/>
      <c r="AM39" s="136" t="s">
        <v>500</v>
      </c>
      <c r="AN39" s="137">
        <f>AVERAGE(AN31:AN38)</f>
        <v>0.76353958333333349</v>
      </c>
      <c r="AO39" s="138"/>
      <c r="AP39" s="138"/>
      <c r="AQ39" s="138"/>
      <c r="AV39" s="136" t="s">
        <v>501</v>
      </c>
      <c r="AW39" s="137">
        <f>AVERAGE(AW31:AW38)</f>
        <v>0.90249999999999997</v>
      </c>
      <c r="BE39" s="136" t="s">
        <v>502</v>
      </c>
      <c r="BF39" s="137">
        <f>AVERAGE(BF31:BF38)</f>
        <v>0.83399999999999996</v>
      </c>
      <c r="BN39" s="136" t="s">
        <v>599</v>
      </c>
      <c r="BO39" s="137">
        <f>AVERAGE(BO31:BO38)</f>
        <v>0.82837499999999997</v>
      </c>
      <c r="BW39" s="136" t="s">
        <v>503</v>
      </c>
      <c r="BX39" s="137">
        <f>AVERAGE(BX31:BX38)</f>
        <v>0.84170833333333328</v>
      </c>
      <c r="CF39" s="136" t="s">
        <v>504</v>
      </c>
      <c r="CG39" s="137">
        <f>AVERAGE(CG31:CG38)</f>
        <v>0.84837499999999999</v>
      </c>
      <c r="CL39" s="136" t="s">
        <v>505</v>
      </c>
      <c r="CM39" s="137">
        <f>AVERAGE(CM31:CM38)</f>
        <v>0.87545833333333334</v>
      </c>
      <c r="CR39" s="136" t="s">
        <v>506</v>
      </c>
      <c r="CS39" s="137">
        <f>AVERAGE(CS31:CS38)</f>
        <v>0.88520833333333337</v>
      </c>
      <c r="DD39" s="136" t="s">
        <v>506</v>
      </c>
      <c r="DE39" s="137">
        <f>AVERAGE(DE31:DE38)</f>
        <v>0.95895833333333336</v>
      </c>
      <c r="DS39" s="137">
        <f>AVERAGE(DS31:DS38)</f>
        <v>0.29000000000000004</v>
      </c>
      <c r="DT39" s="142"/>
      <c r="DY39" s="140"/>
      <c r="DZ39" s="140"/>
      <c r="EA39" s="140"/>
      <c r="EH39" s="140"/>
      <c r="EI39" s="140"/>
      <c r="EJ39" s="140"/>
      <c r="EK39" s="127">
        <f>AVERAGE(EK31:EK38)</f>
        <v>0.36285714285714288</v>
      </c>
      <c r="EQ39" s="140"/>
      <c r="ER39" s="140"/>
      <c r="ES39" s="140"/>
      <c r="ET39" s="147" t="s">
        <v>648</v>
      </c>
      <c r="EU39" s="146">
        <f>AVERAGE(EU33:EU38)</f>
        <v>0.40583333333333332</v>
      </c>
    </row>
    <row r="53" spans="123:124" x14ac:dyDescent="0.25">
      <c r="DS53" s="143">
        <v>7.0000000000000007E-2</v>
      </c>
      <c r="DT53" s="143" t="e">
        <f>+#REF!+DS53</f>
        <v>#REF!</v>
      </c>
    </row>
    <row r="54" spans="123:124" x14ac:dyDescent="0.25">
      <c r="DS54" s="144"/>
      <c r="DT54" s="144"/>
    </row>
  </sheetData>
  <autoFilter ref="A11:EY39" xr:uid="{00000000-0009-0000-0000-000000000000}"/>
  <mergeCells count="642">
    <mergeCell ref="EQ18:EQ19"/>
    <mergeCell ref="ER18:ER19"/>
    <mergeCell ref="ES18:ES19"/>
    <mergeCell ref="EQ20:ES21"/>
    <mergeCell ref="EQ23:EQ26"/>
    <mergeCell ref="ER23:ER26"/>
    <mergeCell ref="ES23:ES26"/>
    <mergeCell ref="EQ28:EQ30"/>
    <mergeCell ref="ER28:ER30"/>
    <mergeCell ref="ES28:ES30"/>
    <mergeCell ref="EQ8:ES8"/>
    <mergeCell ref="EQ9:ES9"/>
    <mergeCell ref="EQ10:EQ11"/>
    <mergeCell ref="ER10:ER11"/>
    <mergeCell ref="ES10:ES11"/>
    <mergeCell ref="EQ12:EQ14"/>
    <mergeCell ref="ER12:ER14"/>
    <mergeCell ref="ES12:ES14"/>
    <mergeCell ref="EQ15:EQ17"/>
    <mergeCell ref="ER15:ER17"/>
    <mergeCell ref="ES15:ES17"/>
    <mergeCell ref="A5:B5"/>
    <mergeCell ref="C5:I5"/>
    <mergeCell ref="J5:K5"/>
    <mergeCell ref="L5:AC5"/>
    <mergeCell ref="A6:B6"/>
    <mergeCell ref="A7:B7"/>
    <mergeCell ref="C7:AC7"/>
    <mergeCell ref="A3:B3"/>
    <mergeCell ref="C3:I3"/>
    <mergeCell ref="K3:AC3"/>
    <mergeCell ref="A4:B4"/>
    <mergeCell ref="C4:I4"/>
    <mergeCell ref="J4:K4"/>
    <mergeCell ref="L4:AC4"/>
    <mergeCell ref="A8:K9"/>
    <mergeCell ref="L8:P8"/>
    <mergeCell ref="Q8:V8"/>
    <mergeCell ref="W8:Y8"/>
    <mergeCell ref="Z8:AC8"/>
    <mergeCell ref="AD8:AI8"/>
    <mergeCell ref="Z9:AC9"/>
    <mergeCell ref="AD9:AG9"/>
    <mergeCell ref="AH9:AI9"/>
    <mergeCell ref="EH8:EJ8"/>
    <mergeCell ref="EK8:EP8"/>
    <mergeCell ref="L9:N9"/>
    <mergeCell ref="O9:P9"/>
    <mergeCell ref="Q9:T9"/>
    <mergeCell ref="U9:V9"/>
    <mergeCell ref="W9:Y9"/>
    <mergeCell ref="CL8:CQ8"/>
    <mergeCell ref="CR8:CW8"/>
    <mergeCell ref="CX8:DC8"/>
    <mergeCell ref="DD8:DI8"/>
    <mergeCell ref="DJ8:DL9"/>
    <mergeCell ref="DM8:DR9"/>
    <mergeCell ref="CL9:CO9"/>
    <mergeCell ref="CP9:CQ9"/>
    <mergeCell ref="CR9:CU9"/>
    <mergeCell ref="CV9:CW9"/>
    <mergeCell ref="BK8:BM8"/>
    <mergeCell ref="BN8:BS8"/>
    <mergeCell ref="BT8:BV8"/>
    <mergeCell ref="BW8:CB8"/>
    <mergeCell ref="CC8:CE8"/>
    <mergeCell ref="CF8:CK8"/>
    <mergeCell ref="AJ8:AL8"/>
    <mergeCell ref="AJ9:AL9"/>
    <mergeCell ref="AM9:AP9"/>
    <mergeCell ref="AQ9:AR9"/>
    <mergeCell ref="AS9:AU9"/>
    <mergeCell ref="AV9:AY9"/>
    <mergeCell ref="AZ9:BA9"/>
    <mergeCell ref="DS8:DX8"/>
    <mergeCell ref="DY8:EA8"/>
    <mergeCell ref="EB8:EG8"/>
    <mergeCell ref="AM8:AR8"/>
    <mergeCell ref="AS8:AU8"/>
    <mergeCell ref="AV8:BA8"/>
    <mergeCell ref="BB8:BD8"/>
    <mergeCell ref="BE8:BJ8"/>
    <mergeCell ref="BT9:BV9"/>
    <mergeCell ref="BW9:BZ9"/>
    <mergeCell ref="CA9:CB9"/>
    <mergeCell ref="CC9:CE9"/>
    <mergeCell ref="CF9:CI9"/>
    <mergeCell ref="CJ9:CK9"/>
    <mergeCell ref="BB9:BD9"/>
    <mergeCell ref="BE9:BH9"/>
    <mergeCell ref="BI9:BJ9"/>
    <mergeCell ref="BK9:BM9"/>
    <mergeCell ref="BN9:BQ9"/>
    <mergeCell ref="BR9:BS9"/>
    <mergeCell ref="DY9:EA9"/>
    <mergeCell ref="EB9:EE9"/>
    <mergeCell ref="EF9:EG9"/>
    <mergeCell ref="EH9:EJ9"/>
    <mergeCell ref="EK9:EN9"/>
    <mergeCell ref="EO9:EP9"/>
    <mergeCell ref="CX9:DA9"/>
    <mergeCell ref="DB9:DC9"/>
    <mergeCell ref="DD9:DG9"/>
    <mergeCell ref="DH9:DI9"/>
    <mergeCell ref="DS9:DV9"/>
    <mergeCell ref="DW9:DX9"/>
    <mergeCell ref="G10:H10"/>
    <mergeCell ref="I10:I11"/>
    <mergeCell ref="J10:J11"/>
    <mergeCell ref="K10:K11"/>
    <mergeCell ref="L10:L11"/>
    <mergeCell ref="M10:M11"/>
    <mergeCell ref="A10:A11"/>
    <mergeCell ref="B10:B11"/>
    <mergeCell ref="C10:C11"/>
    <mergeCell ref="D10:D11"/>
    <mergeCell ref="E10:E11"/>
    <mergeCell ref="F10:F11"/>
    <mergeCell ref="T10:T11"/>
    <mergeCell ref="U10:U11"/>
    <mergeCell ref="V10:V11"/>
    <mergeCell ref="W10:W11"/>
    <mergeCell ref="X10:X11"/>
    <mergeCell ref="Y10:Y11"/>
    <mergeCell ref="N10:N11"/>
    <mergeCell ref="O10:O11"/>
    <mergeCell ref="P10:P11"/>
    <mergeCell ref="Q10:Q11"/>
    <mergeCell ref="R10:R11"/>
    <mergeCell ref="S10:S11"/>
    <mergeCell ref="AF10:AF11"/>
    <mergeCell ref="AG10:AG11"/>
    <mergeCell ref="AH10:AH11"/>
    <mergeCell ref="AI10:AI11"/>
    <mergeCell ref="AJ10:AJ11"/>
    <mergeCell ref="AK10:AK11"/>
    <mergeCell ref="Z10:Z11"/>
    <mergeCell ref="AA10:AA11"/>
    <mergeCell ref="AB10:AB11"/>
    <mergeCell ref="AC10:AC11"/>
    <mergeCell ref="AD10:AD11"/>
    <mergeCell ref="AE10:AE11"/>
    <mergeCell ref="AR10:AR11"/>
    <mergeCell ref="AS10:AS11"/>
    <mergeCell ref="AT10:AT11"/>
    <mergeCell ref="AU10:AU11"/>
    <mergeCell ref="AV10:AV11"/>
    <mergeCell ref="AW10:AW11"/>
    <mergeCell ref="AL10:AL11"/>
    <mergeCell ref="AM10:AM11"/>
    <mergeCell ref="AN10:AN11"/>
    <mergeCell ref="AO10:AO11"/>
    <mergeCell ref="AP10:AP11"/>
    <mergeCell ref="AQ10:AQ11"/>
    <mergeCell ref="BD10:BD11"/>
    <mergeCell ref="BE10:BE11"/>
    <mergeCell ref="BF10:BF11"/>
    <mergeCell ref="BG10:BG11"/>
    <mergeCell ref="BH10:BH11"/>
    <mergeCell ref="BI10:BI11"/>
    <mergeCell ref="AX10:AX11"/>
    <mergeCell ref="AY10:AY11"/>
    <mergeCell ref="AZ10:AZ11"/>
    <mergeCell ref="BA10:BA11"/>
    <mergeCell ref="BB10:BB11"/>
    <mergeCell ref="BC10:BC11"/>
    <mergeCell ref="BP10:BP11"/>
    <mergeCell ref="BQ10:BQ11"/>
    <mergeCell ref="BR10:BR11"/>
    <mergeCell ref="BS10:BS11"/>
    <mergeCell ref="BT10:BT11"/>
    <mergeCell ref="BU10:BU11"/>
    <mergeCell ref="BJ10:BJ11"/>
    <mergeCell ref="BK10:BK11"/>
    <mergeCell ref="BL10:BL11"/>
    <mergeCell ref="BM10:BM11"/>
    <mergeCell ref="BN10:BN11"/>
    <mergeCell ref="BO10:BO11"/>
    <mergeCell ref="CB10:CB11"/>
    <mergeCell ref="CC10:CC11"/>
    <mergeCell ref="CD10:CD11"/>
    <mergeCell ref="CE10:CE11"/>
    <mergeCell ref="CF10:CF11"/>
    <mergeCell ref="CG10:CG11"/>
    <mergeCell ref="BV10:BV11"/>
    <mergeCell ref="BW10:BW11"/>
    <mergeCell ref="BX10:BX11"/>
    <mergeCell ref="BY10:BY11"/>
    <mergeCell ref="BZ10:BZ11"/>
    <mergeCell ref="CA10:CA11"/>
    <mergeCell ref="CN10:CN11"/>
    <mergeCell ref="CO10:CO11"/>
    <mergeCell ref="CP10:CP11"/>
    <mergeCell ref="CQ10:CQ11"/>
    <mergeCell ref="CR10:CR11"/>
    <mergeCell ref="CS10:CS11"/>
    <mergeCell ref="CH10:CH11"/>
    <mergeCell ref="CI10:CI11"/>
    <mergeCell ref="CJ10:CJ11"/>
    <mergeCell ref="CK10:CK11"/>
    <mergeCell ref="CL10:CL11"/>
    <mergeCell ref="CM10:CM11"/>
    <mergeCell ref="CZ10:CZ11"/>
    <mergeCell ref="DA10:DA11"/>
    <mergeCell ref="DB10:DB11"/>
    <mergeCell ref="DC10:DC11"/>
    <mergeCell ref="DD10:DD11"/>
    <mergeCell ref="DE10:DE11"/>
    <mergeCell ref="CT10:CT11"/>
    <mergeCell ref="CU10:CU11"/>
    <mergeCell ref="CV10:CV11"/>
    <mergeCell ref="CW10:CW11"/>
    <mergeCell ref="CX10:CX11"/>
    <mergeCell ref="CY10:CY11"/>
    <mergeCell ref="DO10:DP10"/>
    <mergeCell ref="DQ10:DQ11"/>
    <mergeCell ref="DR10:DR11"/>
    <mergeCell ref="DF10:DF11"/>
    <mergeCell ref="DG10:DG11"/>
    <mergeCell ref="DH10:DH11"/>
    <mergeCell ref="DI10:DI11"/>
    <mergeCell ref="DJ10:DJ11"/>
    <mergeCell ref="DK10:DK11"/>
    <mergeCell ref="EN10:EN11"/>
    <mergeCell ref="EO10:EO11"/>
    <mergeCell ref="EP10:EP11"/>
    <mergeCell ref="EE10:EE11"/>
    <mergeCell ref="EF10:EF11"/>
    <mergeCell ref="EG10:EG11"/>
    <mergeCell ref="EH10:EH11"/>
    <mergeCell ref="EI10:EI11"/>
    <mergeCell ref="EJ10:EJ11"/>
    <mergeCell ref="A12:A14"/>
    <mergeCell ref="B12:B14"/>
    <mergeCell ref="C12:C14"/>
    <mergeCell ref="D12:D14"/>
    <mergeCell ref="L12:L14"/>
    <mergeCell ref="R12:R14"/>
    <mergeCell ref="EK10:EK11"/>
    <mergeCell ref="EL10:EL11"/>
    <mergeCell ref="EM10:EM11"/>
    <mergeCell ref="DY10:DY11"/>
    <mergeCell ref="DZ10:DZ11"/>
    <mergeCell ref="EA10:EA11"/>
    <mergeCell ref="EB10:EB11"/>
    <mergeCell ref="EC10:EC11"/>
    <mergeCell ref="ED10:ED11"/>
    <mergeCell ref="DS10:DS11"/>
    <mergeCell ref="DT10:DT11"/>
    <mergeCell ref="DU10:DU11"/>
    <mergeCell ref="DV10:DV11"/>
    <mergeCell ref="DW10:DW11"/>
    <mergeCell ref="DX10:DX11"/>
    <mergeCell ref="DL10:DL11"/>
    <mergeCell ref="DM10:DM11"/>
    <mergeCell ref="DN10:DN11"/>
    <mergeCell ref="AC12:AC14"/>
    <mergeCell ref="AE12:AE14"/>
    <mergeCell ref="AJ12:AJ14"/>
    <mergeCell ref="AK12:AK14"/>
    <mergeCell ref="AL12:AL14"/>
    <mergeCell ref="AN12:AN14"/>
    <mergeCell ref="W12:W14"/>
    <mergeCell ref="X12:X14"/>
    <mergeCell ref="Y12:Y14"/>
    <mergeCell ref="Z12:Z14"/>
    <mergeCell ref="AA12:AA14"/>
    <mergeCell ref="AB12:AB14"/>
    <mergeCell ref="BD12:BD14"/>
    <mergeCell ref="BF12:BF14"/>
    <mergeCell ref="BK12:BK14"/>
    <mergeCell ref="BL12:BL14"/>
    <mergeCell ref="BM12:BM14"/>
    <mergeCell ref="BO12:BO14"/>
    <mergeCell ref="AS12:AS14"/>
    <mergeCell ref="AT12:AT14"/>
    <mergeCell ref="AU12:AU14"/>
    <mergeCell ref="AW12:AW14"/>
    <mergeCell ref="BB12:BB14"/>
    <mergeCell ref="BC12:BC14"/>
    <mergeCell ref="CM12:CM14"/>
    <mergeCell ref="CS12:CS14"/>
    <mergeCell ref="CY12:CY14"/>
    <mergeCell ref="DE12:DE14"/>
    <mergeCell ref="BT12:BT14"/>
    <mergeCell ref="BU12:BU14"/>
    <mergeCell ref="BV12:BV14"/>
    <mergeCell ref="BX12:BX14"/>
    <mergeCell ref="CC12:CC14"/>
    <mergeCell ref="CD12:CD14"/>
    <mergeCell ref="EI12:EI14"/>
    <mergeCell ref="EJ12:EJ14"/>
    <mergeCell ref="EK12:EO14"/>
    <mergeCell ref="EP12:EP14"/>
    <mergeCell ref="A15:A17"/>
    <mergeCell ref="B15:B17"/>
    <mergeCell ref="C15:C17"/>
    <mergeCell ref="D15:D17"/>
    <mergeCell ref="L15:L17"/>
    <mergeCell ref="R15:R17"/>
    <mergeCell ref="DY12:DY14"/>
    <mergeCell ref="DZ12:DZ14"/>
    <mergeCell ref="EA12:EA14"/>
    <mergeCell ref="EB12:EF14"/>
    <mergeCell ref="EG12:EG14"/>
    <mergeCell ref="EH12:EH14"/>
    <mergeCell ref="DJ12:DJ14"/>
    <mergeCell ref="DK12:DK14"/>
    <mergeCell ref="DL12:DL14"/>
    <mergeCell ref="DM12:DR14"/>
    <mergeCell ref="DS12:DW14"/>
    <mergeCell ref="DX12:DX14"/>
    <mergeCell ref="CE12:CE14"/>
    <mergeCell ref="CG12:CG14"/>
    <mergeCell ref="AC15:AC17"/>
    <mergeCell ref="AE15:AE17"/>
    <mergeCell ref="AJ15:AJ17"/>
    <mergeCell ref="AK15:AK17"/>
    <mergeCell ref="AL15:AL17"/>
    <mergeCell ref="AN15:AN17"/>
    <mergeCell ref="W15:W17"/>
    <mergeCell ref="X15:X17"/>
    <mergeCell ref="Y15:Y17"/>
    <mergeCell ref="Z15:Z17"/>
    <mergeCell ref="AA15:AA17"/>
    <mergeCell ref="AB15:AB17"/>
    <mergeCell ref="BD15:BD17"/>
    <mergeCell ref="BF15:BF17"/>
    <mergeCell ref="BK15:BK17"/>
    <mergeCell ref="BL15:BL17"/>
    <mergeCell ref="BM15:BM17"/>
    <mergeCell ref="BO15:BO17"/>
    <mergeCell ref="AS15:AS17"/>
    <mergeCell ref="AT15:AT17"/>
    <mergeCell ref="AU15:AU17"/>
    <mergeCell ref="AW15:AW17"/>
    <mergeCell ref="BB15:BB17"/>
    <mergeCell ref="BC15:BC17"/>
    <mergeCell ref="CM15:CM17"/>
    <mergeCell ref="CS15:CS17"/>
    <mergeCell ref="CY15:CY17"/>
    <mergeCell ref="DE15:DE17"/>
    <mergeCell ref="BT15:BT17"/>
    <mergeCell ref="BU15:BU17"/>
    <mergeCell ref="BV15:BV17"/>
    <mergeCell ref="BX15:BX17"/>
    <mergeCell ref="CC15:CC17"/>
    <mergeCell ref="CD15:CD17"/>
    <mergeCell ref="EI15:EI17"/>
    <mergeCell ref="EJ15:EJ17"/>
    <mergeCell ref="EK15:EO17"/>
    <mergeCell ref="EP15:EP17"/>
    <mergeCell ref="A18:A19"/>
    <mergeCell ref="B18:B19"/>
    <mergeCell ref="C18:C19"/>
    <mergeCell ref="D18:D19"/>
    <mergeCell ref="L18:L19"/>
    <mergeCell ref="R18:R19"/>
    <mergeCell ref="DY15:DY17"/>
    <mergeCell ref="DZ15:DZ17"/>
    <mergeCell ref="EA15:EA17"/>
    <mergeCell ref="EB15:EF17"/>
    <mergeCell ref="EG15:EG17"/>
    <mergeCell ref="EH15:EH17"/>
    <mergeCell ref="DJ15:DJ17"/>
    <mergeCell ref="DK15:DK17"/>
    <mergeCell ref="DL15:DL17"/>
    <mergeCell ref="DM15:DR17"/>
    <mergeCell ref="DS15:DW17"/>
    <mergeCell ref="DX15:DX17"/>
    <mergeCell ref="CE15:CE17"/>
    <mergeCell ref="CG15:CG17"/>
    <mergeCell ref="AC18:AC19"/>
    <mergeCell ref="AE18:AE19"/>
    <mergeCell ref="AJ18:AJ19"/>
    <mergeCell ref="AK18:AK19"/>
    <mergeCell ref="AL18:AL19"/>
    <mergeCell ref="AN18:AN19"/>
    <mergeCell ref="W18:W19"/>
    <mergeCell ref="X18:X19"/>
    <mergeCell ref="Y18:Y19"/>
    <mergeCell ref="Z18:Z19"/>
    <mergeCell ref="AA18:AA19"/>
    <mergeCell ref="AB18:AB19"/>
    <mergeCell ref="BD18:BD19"/>
    <mergeCell ref="BF18:BF19"/>
    <mergeCell ref="BK18:BK19"/>
    <mergeCell ref="BL18:BL19"/>
    <mergeCell ref="BM18:BM19"/>
    <mergeCell ref="BO18:BO19"/>
    <mergeCell ref="AS18:AS19"/>
    <mergeCell ref="AT18:AT19"/>
    <mergeCell ref="AU18:AU19"/>
    <mergeCell ref="AW18:AW19"/>
    <mergeCell ref="BB18:BB19"/>
    <mergeCell ref="BC18:BC19"/>
    <mergeCell ref="CM18:CM19"/>
    <mergeCell ref="CS18:CS19"/>
    <mergeCell ref="CY18:CY19"/>
    <mergeCell ref="DE18:DE19"/>
    <mergeCell ref="BT18:BT19"/>
    <mergeCell ref="BU18:BU19"/>
    <mergeCell ref="BV18:BV19"/>
    <mergeCell ref="BX18:BX19"/>
    <mergeCell ref="CC18:CC19"/>
    <mergeCell ref="CD18:CD19"/>
    <mergeCell ref="A20:A21"/>
    <mergeCell ref="B20:B21"/>
    <mergeCell ref="C20:C21"/>
    <mergeCell ref="D20:D21"/>
    <mergeCell ref="R20:R21"/>
    <mergeCell ref="W20:W21"/>
    <mergeCell ref="X20:X21"/>
    <mergeCell ref="EH18:EH19"/>
    <mergeCell ref="EI18:EI19"/>
    <mergeCell ref="EB18:EB19"/>
    <mergeCell ref="EC18:EC19"/>
    <mergeCell ref="ED18:ED19"/>
    <mergeCell ref="EE18:EE19"/>
    <mergeCell ref="EF18:EF19"/>
    <mergeCell ref="EG18:EG19"/>
    <mergeCell ref="DV18:DV19"/>
    <mergeCell ref="DW18:DW19"/>
    <mergeCell ref="DX18:DX19"/>
    <mergeCell ref="DY18:DY19"/>
    <mergeCell ref="DZ18:DZ19"/>
    <mergeCell ref="EA18:EA19"/>
    <mergeCell ref="DP18:DP19"/>
    <mergeCell ref="DQ18:DQ19"/>
    <mergeCell ref="DR18:DR19"/>
    <mergeCell ref="Y20:Y21"/>
    <mergeCell ref="Z20:Z21"/>
    <mergeCell ref="AA20:AA21"/>
    <mergeCell ref="AB20:AB21"/>
    <mergeCell ref="AC20:AC21"/>
    <mergeCell ref="AE20:AE21"/>
    <mergeCell ref="EN18:EN19"/>
    <mergeCell ref="EO18:EO19"/>
    <mergeCell ref="EP18:EP19"/>
    <mergeCell ref="EJ18:EJ19"/>
    <mergeCell ref="EK18:EK19"/>
    <mergeCell ref="EL18:EL19"/>
    <mergeCell ref="EM18:EM19"/>
    <mergeCell ref="DS18:DS19"/>
    <mergeCell ref="DT18:DT19"/>
    <mergeCell ref="DU18:DU19"/>
    <mergeCell ref="DJ18:DJ19"/>
    <mergeCell ref="DK18:DK19"/>
    <mergeCell ref="DL18:DL19"/>
    <mergeCell ref="DM18:DM19"/>
    <mergeCell ref="DN18:DN19"/>
    <mergeCell ref="DO18:DO19"/>
    <mergeCell ref="CE18:CE19"/>
    <mergeCell ref="CG18:CG19"/>
    <mergeCell ref="AU20:AU21"/>
    <mergeCell ref="AW20:AW21"/>
    <mergeCell ref="BB20:BB21"/>
    <mergeCell ref="BC20:BC21"/>
    <mergeCell ref="BD20:BD21"/>
    <mergeCell ref="BF20:BF21"/>
    <mergeCell ref="AJ20:AJ21"/>
    <mergeCell ref="AK20:AK21"/>
    <mergeCell ref="AL20:AL21"/>
    <mergeCell ref="AN20:AN21"/>
    <mergeCell ref="AS20:AS21"/>
    <mergeCell ref="AT20:AT21"/>
    <mergeCell ref="CC20:CC21"/>
    <mergeCell ref="CD20:CD21"/>
    <mergeCell ref="CE20:CE21"/>
    <mergeCell ref="CG20:CG21"/>
    <mergeCell ref="BK20:BK21"/>
    <mergeCell ref="BL20:BL21"/>
    <mergeCell ref="BM20:BM21"/>
    <mergeCell ref="BO20:BO21"/>
    <mergeCell ref="BT20:BT21"/>
    <mergeCell ref="BU20:BU21"/>
    <mergeCell ref="EG20:EG21"/>
    <mergeCell ref="EH20:EJ21"/>
    <mergeCell ref="EK20:EN21"/>
    <mergeCell ref="EO20:EO21"/>
    <mergeCell ref="EP20:EP21"/>
    <mergeCell ref="A23:A26"/>
    <mergeCell ref="B23:B26"/>
    <mergeCell ref="C23:C26"/>
    <mergeCell ref="D23:D26"/>
    <mergeCell ref="R23:R24"/>
    <mergeCell ref="DL20:DL21"/>
    <mergeCell ref="DM20:DR21"/>
    <mergeCell ref="DS20:DW21"/>
    <mergeCell ref="DX20:DX21"/>
    <mergeCell ref="DY20:EA21"/>
    <mergeCell ref="EB20:EF21"/>
    <mergeCell ref="CM20:CM21"/>
    <mergeCell ref="CS20:CS21"/>
    <mergeCell ref="CY20:CY21"/>
    <mergeCell ref="DE20:DE21"/>
    <mergeCell ref="DJ20:DJ21"/>
    <mergeCell ref="DK20:DK21"/>
    <mergeCell ref="BV20:BV21"/>
    <mergeCell ref="BX20:BX21"/>
    <mergeCell ref="EI23:EI26"/>
    <mergeCell ref="EJ23:EJ26"/>
    <mergeCell ref="EL23:EL26"/>
    <mergeCell ref="E24:E26"/>
    <mergeCell ref="F24:F26"/>
    <mergeCell ref="J24:J26"/>
    <mergeCell ref="DC24:DC26"/>
    <mergeCell ref="DD24:DD26"/>
    <mergeCell ref="DJ23:DJ26"/>
    <mergeCell ref="DK23:DK26"/>
    <mergeCell ref="DL23:DL26"/>
    <mergeCell ref="DY23:DY26"/>
    <mergeCell ref="DZ23:DZ26"/>
    <mergeCell ref="EA23:EA26"/>
    <mergeCell ref="CE23:CE24"/>
    <mergeCell ref="CG23:CG24"/>
    <mergeCell ref="CM23:CM24"/>
    <mergeCell ref="CS23:CS24"/>
    <mergeCell ref="CY23:CY24"/>
    <mergeCell ref="DE23:DE26"/>
    <mergeCell ref="BT23:BT24"/>
    <mergeCell ref="BU23:BU24"/>
    <mergeCell ref="BV23:BV24"/>
    <mergeCell ref="BX23:BX24"/>
    <mergeCell ref="DI24:DI26"/>
    <mergeCell ref="DT24:DT26"/>
    <mergeCell ref="A28:A30"/>
    <mergeCell ref="B28:B30"/>
    <mergeCell ref="C28:C30"/>
    <mergeCell ref="D28:D30"/>
    <mergeCell ref="L28:L30"/>
    <mergeCell ref="EC23:EC26"/>
    <mergeCell ref="EH23:EH26"/>
    <mergeCell ref="CC23:CC24"/>
    <mergeCell ref="CD23:CD24"/>
    <mergeCell ref="BD23:BD24"/>
    <mergeCell ref="BF23:BF24"/>
    <mergeCell ref="BK23:BK24"/>
    <mergeCell ref="BL23:BL24"/>
    <mergeCell ref="BM23:BM24"/>
    <mergeCell ref="BO23:BO24"/>
    <mergeCell ref="AS23:AS24"/>
    <mergeCell ref="AT23:AT24"/>
    <mergeCell ref="AU23:AU24"/>
    <mergeCell ref="AW23:AW24"/>
    <mergeCell ref="BB23:BB24"/>
    <mergeCell ref="BC23:BC24"/>
    <mergeCell ref="AC23:AC24"/>
    <mergeCell ref="R28:R30"/>
    <mergeCell ref="W28:W30"/>
    <mergeCell ref="X28:X30"/>
    <mergeCell ref="Y28:Y30"/>
    <mergeCell ref="Z28:Z30"/>
    <mergeCell ref="AA28:AA30"/>
    <mergeCell ref="DF24:DF26"/>
    <mergeCell ref="DG24:DG26"/>
    <mergeCell ref="DH24:DH26"/>
    <mergeCell ref="AE23:AE24"/>
    <mergeCell ref="AJ23:AJ24"/>
    <mergeCell ref="AK23:AK24"/>
    <mergeCell ref="AL23:AL24"/>
    <mergeCell ref="AN23:AN24"/>
    <mergeCell ref="W23:W24"/>
    <mergeCell ref="X23:X24"/>
    <mergeCell ref="Y23:Y24"/>
    <mergeCell ref="Z23:Z24"/>
    <mergeCell ref="AA23:AA24"/>
    <mergeCell ref="AB23:AB24"/>
    <mergeCell ref="AN28:AN30"/>
    <mergeCell ref="AS28:AS30"/>
    <mergeCell ref="AT28:AT30"/>
    <mergeCell ref="AU28:AU30"/>
    <mergeCell ref="AW28:AW30"/>
    <mergeCell ref="BB28:BB30"/>
    <mergeCell ref="AB28:AB30"/>
    <mergeCell ref="AC28:AC30"/>
    <mergeCell ref="AE28:AE30"/>
    <mergeCell ref="AJ28:AJ30"/>
    <mergeCell ref="AK28:AK30"/>
    <mergeCell ref="AL28:AL30"/>
    <mergeCell ref="BO28:BO30"/>
    <mergeCell ref="BT28:BT30"/>
    <mergeCell ref="BU28:BU30"/>
    <mergeCell ref="BV28:BV30"/>
    <mergeCell ref="BX28:BX30"/>
    <mergeCell ref="CC28:CC30"/>
    <mergeCell ref="BC28:BC30"/>
    <mergeCell ref="BD28:BD30"/>
    <mergeCell ref="BF28:BF30"/>
    <mergeCell ref="BK28:BK30"/>
    <mergeCell ref="BL28:BL30"/>
    <mergeCell ref="BM28:BM30"/>
    <mergeCell ref="DK28:DK30"/>
    <mergeCell ref="DL28:DL30"/>
    <mergeCell ref="DM28:DR30"/>
    <mergeCell ref="DS28:DW30"/>
    <mergeCell ref="CD28:CD30"/>
    <mergeCell ref="CE28:CE30"/>
    <mergeCell ref="CG28:CG30"/>
    <mergeCell ref="CM28:CM30"/>
    <mergeCell ref="CS28:CS30"/>
    <mergeCell ref="CY28:CY30"/>
    <mergeCell ref="A39:D39"/>
    <mergeCell ref="ET8:EY8"/>
    <mergeCell ref="ET9:EW9"/>
    <mergeCell ref="EX9:EY9"/>
    <mergeCell ref="ET10:ET11"/>
    <mergeCell ref="EU10:EU11"/>
    <mergeCell ref="EV10:EV11"/>
    <mergeCell ref="EW10:EW11"/>
    <mergeCell ref="EX10:EX11"/>
    <mergeCell ref="EY10:EY11"/>
    <mergeCell ref="EH28:EH30"/>
    <mergeCell ref="EI28:EI30"/>
    <mergeCell ref="EJ28:EJ30"/>
    <mergeCell ref="EK28:EO30"/>
    <mergeCell ref="EP28:EP30"/>
    <mergeCell ref="A31:D31"/>
    <mergeCell ref="DX28:DX30"/>
    <mergeCell ref="DY28:DY30"/>
    <mergeCell ref="DZ28:DZ30"/>
    <mergeCell ref="EA28:EA30"/>
    <mergeCell ref="EB28:EF30"/>
    <mergeCell ref="EG28:EG30"/>
    <mergeCell ref="DE28:DE30"/>
    <mergeCell ref="DJ28:DJ30"/>
    <mergeCell ref="EY20:EY21"/>
    <mergeCell ref="EU23:EU26"/>
    <mergeCell ref="ET28:EX30"/>
    <mergeCell ref="EY28:EY30"/>
    <mergeCell ref="ET12:EX14"/>
    <mergeCell ref="EY12:EY14"/>
    <mergeCell ref="ET15:EX17"/>
    <mergeCell ref="EY15:EY17"/>
    <mergeCell ref="ET18:ET19"/>
    <mergeCell ref="EU18:EU19"/>
    <mergeCell ref="EV18:EV19"/>
    <mergeCell ref="EW18:EW19"/>
    <mergeCell ref="EX18:EX19"/>
    <mergeCell ref="EY18:EY19"/>
    <mergeCell ref="ET20:EX21"/>
    <mergeCell ref="ET22:EX22"/>
  </mergeCells>
  <conditionalFormatting sqref="L12:L14 L23:L26 L28:L30">
    <cfRule type="cellIs" dxfId="227" priority="328" operator="greaterThan">
      <formula>1</formula>
    </cfRule>
  </conditionalFormatting>
  <conditionalFormatting sqref="L15:L17">
    <cfRule type="cellIs" dxfId="226" priority="327" operator="greaterThan">
      <formula>1</formula>
    </cfRule>
  </conditionalFormatting>
  <conditionalFormatting sqref="L18:L19">
    <cfRule type="cellIs" dxfId="225" priority="325" operator="greaterThan">
      <formula>1</formula>
    </cfRule>
    <cfRule type="cellIs" dxfId="224" priority="326" operator="greaterThan">
      <formula>100</formula>
    </cfRule>
  </conditionalFormatting>
  <conditionalFormatting sqref="L20:L21">
    <cfRule type="cellIs" dxfId="223" priority="323" operator="greaterThan">
      <formula>1</formula>
    </cfRule>
    <cfRule type="cellIs" dxfId="222" priority="324" operator="greaterThan">
      <formula>100</formula>
    </cfRule>
  </conditionalFormatting>
  <conditionalFormatting sqref="L22">
    <cfRule type="cellIs" dxfId="221" priority="322" operator="greaterThan">
      <formula>1</formula>
    </cfRule>
  </conditionalFormatting>
  <conditionalFormatting sqref="L27">
    <cfRule type="cellIs" dxfId="220" priority="321" operator="greaterThan">
      <formula>1</formula>
    </cfRule>
  </conditionalFormatting>
  <conditionalFormatting sqref="Q40:Q1048576 Q1:Q2 Q6 Q8:Q30">
    <cfRule type="colorScale" priority="320">
      <colorScale>
        <cfvo type="min"/>
        <cfvo type="percentile" val="50"/>
        <cfvo type="max"/>
        <color rgb="FFF8696B"/>
        <color rgb="FFFFEB84"/>
        <color rgb="FF63BE7B"/>
      </colorScale>
    </cfRule>
  </conditionalFormatting>
  <conditionalFormatting sqref="AD9:AD11">
    <cfRule type="colorScale" priority="319">
      <colorScale>
        <cfvo type="min"/>
        <cfvo type="percentile" val="50"/>
        <cfvo type="max"/>
        <color rgb="FFF8696B"/>
        <color rgb="FFFFEB84"/>
        <color rgb="FF63BE7B"/>
      </colorScale>
    </cfRule>
  </conditionalFormatting>
  <conditionalFormatting sqref="AM8:AM11">
    <cfRule type="colorScale" priority="318">
      <colorScale>
        <cfvo type="min"/>
        <cfvo type="percentile" val="50"/>
        <cfvo type="max"/>
        <color rgb="FFF8696B"/>
        <color rgb="FFFFEB84"/>
        <color rgb="FF63BE7B"/>
      </colorScale>
    </cfRule>
  </conditionalFormatting>
  <conditionalFormatting sqref="AM12">
    <cfRule type="colorScale" priority="317">
      <colorScale>
        <cfvo type="min"/>
        <cfvo type="percentile" val="50"/>
        <cfvo type="max"/>
        <color rgb="FFF8696B"/>
        <color rgb="FFFFEB84"/>
        <color rgb="FF63BE7B"/>
      </colorScale>
    </cfRule>
  </conditionalFormatting>
  <conditionalFormatting sqref="AM15:AM21">
    <cfRule type="colorScale" priority="316">
      <colorScale>
        <cfvo type="min"/>
        <cfvo type="percentile" val="50"/>
        <cfvo type="max"/>
        <color rgb="FFF8696B"/>
        <color rgb="FFFFEB84"/>
        <color rgb="FF63BE7B"/>
      </colorScale>
    </cfRule>
  </conditionalFormatting>
  <conditionalFormatting sqref="AM14">
    <cfRule type="colorScale" priority="315">
      <colorScale>
        <cfvo type="min"/>
        <cfvo type="percentile" val="50"/>
        <cfvo type="max"/>
        <color rgb="FFF8696B"/>
        <color rgb="FFFFEB84"/>
        <color rgb="FF63BE7B"/>
      </colorScale>
    </cfRule>
  </conditionalFormatting>
  <conditionalFormatting sqref="AM13">
    <cfRule type="colorScale" priority="314">
      <colorScale>
        <cfvo type="min"/>
        <cfvo type="percentile" val="50"/>
        <cfvo type="max"/>
        <color rgb="FFF8696B"/>
        <color rgb="FFFFEB84"/>
        <color rgb="FF63BE7B"/>
      </colorScale>
    </cfRule>
  </conditionalFormatting>
  <conditionalFormatting sqref="AV8:AV11">
    <cfRule type="colorScale" priority="313">
      <colorScale>
        <cfvo type="min"/>
        <cfvo type="percentile" val="50"/>
        <cfvo type="max"/>
        <color rgb="FFF8696B"/>
        <color rgb="FFFFEB84"/>
        <color rgb="FF63BE7B"/>
      </colorScale>
    </cfRule>
  </conditionalFormatting>
  <conditionalFormatting sqref="AW12">
    <cfRule type="colorScale" priority="312">
      <colorScale>
        <cfvo type="min"/>
        <cfvo type="percentile" val="50"/>
        <cfvo type="max"/>
        <color rgb="FFF8696B"/>
        <color rgb="FFFFEB84"/>
        <color rgb="FF63BE7B"/>
      </colorScale>
    </cfRule>
  </conditionalFormatting>
  <conditionalFormatting sqref="AW15">
    <cfRule type="colorScale" priority="311">
      <colorScale>
        <cfvo type="min"/>
        <cfvo type="percentile" val="50"/>
        <cfvo type="max"/>
        <color rgb="FFF8696B"/>
        <color rgb="FFFFEB84"/>
        <color rgb="FF63BE7B"/>
      </colorScale>
    </cfRule>
  </conditionalFormatting>
  <conditionalFormatting sqref="BE9:BE11">
    <cfRule type="colorScale" priority="310">
      <colorScale>
        <cfvo type="min"/>
        <cfvo type="percentile" val="50"/>
        <cfvo type="max"/>
        <color rgb="FFF8696B"/>
        <color rgb="FFFFEB84"/>
        <color rgb="FF63BE7B"/>
      </colorScale>
    </cfRule>
  </conditionalFormatting>
  <conditionalFormatting sqref="BE8">
    <cfRule type="colorScale" priority="309">
      <colorScale>
        <cfvo type="min"/>
        <cfvo type="percentile" val="50"/>
        <cfvo type="max"/>
        <color rgb="FFF8696B"/>
        <color rgb="FFFFEB84"/>
        <color rgb="FF63BE7B"/>
      </colorScale>
    </cfRule>
  </conditionalFormatting>
  <conditionalFormatting sqref="BF12">
    <cfRule type="colorScale" priority="308">
      <colorScale>
        <cfvo type="min"/>
        <cfvo type="percentile" val="50"/>
        <cfvo type="max"/>
        <color rgb="FFF8696B"/>
        <color rgb="FFFFEB84"/>
        <color rgb="FF63BE7B"/>
      </colorScale>
    </cfRule>
  </conditionalFormatting>
  <conditionalFormatting sqref="BF15">
    <cfRule type="colorScale" priority="307">
      <colorScale>
        <cfvo type="min"/>
        <cfvo type="percentile" val="50"/>
        <cfvo type="max"/>
        <color rgb="FFF8696B"/>
        <color rgb="FFFFEB84"/>
        <color rgb="FF63BE7B"/>
      </colorScale>
    </cfRule>
  </conditionalFormatting>
  <conditionalFormatting sqref="BF31:BF33 BF35:BF38">
    <cfRule type="colorScale" priority="306">
      <colorScale>
        <cfvo type="min"/>
        <cfvo type="percentile" val="50"/>
        <cfvo type="max"/>
        <color rgb="FFF8696B"/>
        <color rgb="FFFFEB84"/>
        <color rgb="FF63BE7B"/>
      </colorScale>
    </cfRule>
  </conditionalFormatting>
  <conditionalFormatting sqref="AE31:AE33 AE35:AE38">
    <cfRule type="colorScale" priority="329">
      <colorScale>
        <cfvo type="min"/>
        <cfvo type="percentile" val="50"/>
        <cfvo type="max"/>
        <color rgb="FFF8696B"/>
        <color rgb="FFFFEB84"/>
        <color rgb="FF63BE7B"/>
      </colorScale>
    </cfRule>
  </conditionalFormatting>
  <conditionalFormatting sqref="AN31:AN33 AN35:AN38">
    <cfRule type="colorScale" priority="330">
      <colorScale>
        <cfvo type="min"/>
        <cfvo type="percentile" val="50"/>
        <cfvo type="max"/>
        <color rgb="FFF8696B"/>
        <color rgb="FFFFEB84"/>
        <color rgb="FF63BE7B"/>
      </colorScale>
    </cfRule>
  </conditionalFormatting>
  <conditionalFormatting sqref="AW31:AW33 AW35:AW38">
    <cfRule type="colorScale" priority="331">
      <colorScale>
        <cfvo type="min"/>
        <cfvo type="percentile" val="50"/>
        <cfvo type="max"/>
        <color rgb="FFF8696B"/>
        <color rgb="FFFFEB84"/>
        <color rgb="FF63BE7B"/>
      </colorScale>
    </cfRule>
  </conditionalFormatting>
  <conditionalFormatting sqref="BN9:BN11">
    <cfRule type="colorScale" priority="305">
      <colorScale>
        <cfvo type="min"/>
        <cfvo type="percentile" val="50"/>
        <cfvo type="max"/>
        <color rgb="FFF8696B"/>
        <color rgb="FFFFEB84"/>
        <color rgb="FF63BE7B"/>
      </colorScale>
    </cfRule>
  </conditionalFormatting>
  <conditionalFormatting sqref="BN8">
    <cfRule type="colorScale" priority="304">
      <colorScale>
        <cfvo type="min"/>
        <cfvo type="percentile" val="50"/>
        <cfvo type="max"/>
        <color rgb="FFF8696B"/>
        <color rgb="FFFFEB84"/>
        <color rgb="FF63BE7B"/>
      </colorScale>
    </cfRule>
  </conditionalFormatting>
  <conditionalFormatting sqref="BO31:BO33 BO35:BO38">
    <cfRule type="colorScale" priority="303">
      <colorScale>
        <cfvo type="min"/>
        <cfvo type="percentile" val="50"/>
        <cfvo type="max"/>
        <color rgb="FFF8696B"/>
        <color rgb="FFFFEB84"/>
        <color rgb="FF63BE7B"/>
      </colorScale>
    </cfRule>
  </conditionalFormatting>
  <conditionalFormatting sqref="BO12">
    <cfRule type="colorScale" priority="302">
      <colorScale>
        <cfvo type="min"/>
        <cfvo type="percentile" val="50"/>
        <cfvo type="max"/>
        <color rgb="FFF8696B"/>
        <color rgb="FFFFEB84"/>
        <color rgb="FF63BE7B"/>
      </colorScale>
    </cfRule>
  </conditionalFormatting>
  <conditionalFormatting sqref="BO15">
    <cfRule type="colorScale" priority="301">
      <colorScale>
        <cfvo type="min"/>
        <cfvo type="percentile" val="50"/>
        <cfvo type="max"/>
        <color rgb="FFF8696B"/>
        <color rgb="FFFFEB84"/>
        <color rgb="FF63BE7B"/>
      </colorScale>
    </cfRule>
  </conditionalFormatting>
  <conditionalFormatting sqref="BW9:BW11">
    <cfRule type="colorScale" priority="300">
      <colorScale>
        <cfvo type="min"/>
        <cfvo type="percentile" val="50"/>
        <cfvo type="max"/>
        <color rgb="FFF8696B"/>
        <color rgb="FFFFEB84"/>
        <color rgb="FF63BE7B"/>
      </colorScale>
    </cfRule>
  </conditionalFormatting>
  <conditionalFormatting sqref="BW8">
    <cfRule type="colorScale" priority="299">
      <colorScale>
        <cfvo type="min"/>
        <cfvo type="percentile" val="50"/>
        <cfvo type="max"/>
        <color rgb="FFF8696B"/>
        <color rgb="FFFFEB84"/>
        <color rgb="FF63BE7B"/>
      </colorScale>
    </cfRule>
  </conditionalFormatting>
  <conditionalFormatting sqref="BX12">
    <cfRule type="colorScale" priority="298">
      <colorScale>
        <cfvo type="min"/>
        <cfvo type="percentile" val="50"/>
        <cfvo type="max"/>
        <color rgb="FFF8696B"/>
        <color rgb="FFFFEB84"/>
        <color rgb="FF63BE7B"/>
      </colorScale>
    </cfRule>
  </conditionalFormatting>
  <conditionalFormatting sqref="BX15">
    <cfRule type="colorScale" priority="297">
      <colorScale>
        <cfvo type="min"/>
        <cfvo type="percentile" val="50"/>
        <cfvo type="max"/>
        <color rgb="FFF8696B"/>
        <color rgb="FFFFEB84"/>
        <color rgb="FF63BE7B"/>
      </colorScale>
    </cfRule>
  </conditionalFormatting>
  <conditionalFormatting sqref="BW12:BW19">
    <cfRule type="colorScale" priority="296">
      <colorScale>
        <cfvo type="min"/>
        <cfvo type="percentile" val="50"/>
        <cfvo type="max"/>
        <color rgb="FFF5272C"/>
        <color rgb="FFFFEB84"/>
        <color rgb="FF00B050"/>
      </colorScale>
    </cfRule>
  </conditionalFormatting>
  <conditionalFormatting sqref="BX12:BX19">
    <cfRule type="colorScale" priority="295">
      <colorScale>
        <cfvo type="min"/>
        <cfvo type="percentile" val="50"/>
        <cfvo type="max"/>
        <color rgb="FFFF0000"/>
        <color rgb="FFFFEB84"/>
        <color rgb="FF00B050"/>
      </colorScale>
    </cfRule>
  </conditionalFormatting>
  <conditionalFormatting sqref="BX31:BX33 BX35:BX38">
    <cfRule type="colorScale" priority="294">
      <colorScale>
        <cfvo type="min"/>
        <cfvo type="percentile" val="50"/>
        <cfvo type="max"/>
        <color rgb="FFF8696B"/>
        <color rgb="FFFFEB84"/>
        <color rgb="FF63BE7B"/>
      </colorScale>
    </cfRule>
  </conditionalFormatting>
  <conditionalFormatting sqref="CF9:CF11">
    <cfRule type="colorScale" priority="293">
      <colorScale>
        <cfvo type="min"/>
        <cfvo type="percentile" val="50"/>
        <cfvo type="max"/>
        <color rgb="FFF8696B"/>
        <color rgb="FFFFEB84"/>
        <color rgb="FF63BE7B"/>
      </colorScale>
    </cfRule>
  </conditionalFormatting>
  <conditionalFormatting sqref="CF8">
    <cfRule type="colorScale" priority="292">
      <colorScale>
        <cfvo type="min"/>
        <cfvo type="percentile" val="50"/>
        <cfvo type="max"/>
        <color rgb="FFF8696B"/>
        <color rgb="FFFFEB84"/>
        <color rgb="FF63BE7B"/>
      </colorScale>
    </cfRule>
  </conditionalFormatting>
  <conditionalFormatting sqref="CG12">
    <cfRule type="colorScale" priority="291">
      <colorScale>
        <cfvo type="min"/>
        <cfvo type="percentile" val="50"/>
        <cfvo type="max"/>
        <color rgb="FFF8696B"/>
        <color rgb="FFFFEB84"/>
        <color rgb="FF63BE7B"/>
      </colorScale>
    </cfRule>
  </conditionalFormatting>
  <conditionalFormatting sqref="CG15">
    <cfRule type="colorScale" priority="290">
      <colorScale>
        <cfvo type="min"/>
        <cfvo type="percentile" val="50"/>
        <cfvo type="max"/>
        <color rgb="FFF8696B"/>
        <color rgb="FFFFEB84"/>
        <color rgb="FF63BE7B"/>
      </colorScale>
    </cfRule>
  </conditionalFormatting>
  <conditionalFormatting sqref="CF12:CF19">
    <cfRule type="colorScale" priority="289">
      <colorScale>
        <cfvo type="min"/>
        <cfvo type="percentile" val="50"/>
        <cfvo type="max"/>
        <color rgb="FFF5272C"/>
        <color rgb="FFFFEB84"/>
        <color rgb="FF00B050"/>
      </colorScale>
    </cfRule>
  </conditionalFormatting>
  <conditionalFormatting sqref="CG12:CG19">
    <cfRule type="colorScale" priority="288">
      <colorScale>
        <cfvo type="min"/>
        <cfvo type="percentile" val="50"/>
        <cfvo type="max"/>
        <color rgb="FFFF0000"/>
        <color rgb="FFFFEB84"/>
        <color rgb="FF00B050"/>
      </colorScale>
    </cfRule>
  </conditionalFormatting>
  <conditionalFormatting sqref="CG31:CG33 CG35:CG38">
    <cfRule type="colorScale" priority="287">
      <colorScale>
        <cfvo type="min"/>
        <cfvo type="percentile" val="50"/>
        <cfvo type="max"/>
        <color rgb="FFF8696B"/>
        <color rgb="FFFFEB84"/>
        <color rgb="FF63BE7B"/>
      </colorScale>
    </cfRule>
  </conditionalFormatting>
  <conditionalFormatting sqref="R12">
    <cfRule type="colorScale" priority="286">
      <colorScale>
        <cfvo type="min"/>
        <cfvo type="percentile" val="50"/>
        <cfvo type="max"/>
        <color rgb="FFF8696B"/>
        <color rgb="FFFFEB84"/>
        <color rgb="FF63BE7B"/>
      </colorScale>
    </cfRule>
  </conditionalFormatting>
  <conditionalFormatting sqref="R15">
    <cfRule type="colorScale" priority="285">
      <colorScale>
        <cfvo type="min"/>
        <cfvo type="percentile" val="50"/>
        <cfvo type="max"/>
        <color rgb="FFF8696B"/>
        <color rgb="FFFFEB84"/>
        <color rgb="FF63BE7B"/>
      </colorScale>
    </cfRule>
  </conditionalFormatting>
  <conditionalFormatting sqref="Z8:Z9">
    <cfRule type="colorScale" priority="284">
      <colorScale>
        <cfvo type="min"/>
        <cfvo type="percentile" val="50"/>
        <cfvo type="max"/>
        <color rgb="FFF8696B"/>
        <color rgb="FFFFEB84"/>
        <color rgb="FF63BE7B"/>
      </colorScale>
    </cfRule>
  </conditionalFormatting>
  <conditionalFormatting sqref="AE12">
    <cfRule type="colorScale" priority="283">
      <colorScale>
        <cfvo type="min"/>
        <cfvo type="percentile" val="50"/>
        <cfvo type="max"/>
        <color rgb="FFF8696B"/>
        <color rgb="FFFFEB84"/>
        <color rgb="FF63BE7B"/>
      </colorScale>
    </cfRule>
  </conditionalFormatting>
  <conditionalFormatting sqref="AE15">
    <cfRule type="colorScale" priority="282">
      <colorScale>
        <cfvo type="min"/>
        <cfvo type="percentile" val="50"/>
        <cfvo type="max"/>
        <color rgb="FFF8696B"/>
        <color rgb="FFFFEB84"/>
        <color rgb="FF63BE7B"/>
      </colorScale>
    </cfRule>
  </conditionalFormatting>
  <conditionalFormatting sqref="AN12">
    <cfRule type="colorScale" priority="281">
      <colorScale>
        <cfvo type="min"/>
        <cfvo type="percentile" val="50"/>
        <cfvo type="max"/>
        <color rgb="FFF8696B"/>
        <color rgb="FFFFEB84"/>
        <color rgb="FF63BE7B"/>
      </colorScale>
    </cfRule>
  </conditionalFormatting>
  <conditionalFormatting sqref="AN15">
    <cfRule type="colorScale" priority="280">
      <colorScale>
        <cfvo type="min"/>
        <cfvo type="percentile" val="50"/>
        <cfvo type="max"/>
        <color rgb="FFF8696B"/>
        <color rgb="FFFFEB84"/>
        <color rgb="FF63BE7B"/>
      </colorScale>
    </cfRule>
  </conditionalFormatting>
  <conditionalFormatting sqref="CL9:CL11">
    <cfRule type="colorScale" priority="279">
      <colorScale>
        <cfvo type="min"/>
        <cfvo type="percentile" val="50"/>
        <cfvo type="max"/>
        <color rgb="FFF8696B"/>
        <color rgb="FFFFEB84"/>
        <color rgb="FF63BE7B"/>
      </colorScale>
    </cfRule>
  </conditionalFormatting>
  <conditionalFormatting sqref="CL8">
    <cfRule type="colorScale" priority="278">
      <colorScale>
        <cfvo type="min"/>
        <cfvo type="percentile" val="50"/>
        <cfvo type="max"/>
        <color rgb="FFF8696B"/>
        <color rgb="FFFFEB84"/>
        <color rgb="FF63BE7B"/>
      </colorScale>
    </cfRule>
  </conditionalFormatting>
  <conditionalFormatting sqref="CM12">
    <cfRule type="colorScale" priority="277">
      <colorScale>
        <cfvo type="min"/>
        <cfvo type="percentile" val="50"/>
        <cfvo type="max"/>
        <color rgb="FFF8696B"/>
        <color rgb="FFFFEB84"/>
        <color rgb="FF63BE7B"/>
      </colorScale>
    </cfRule>
  </conditionalFormatting>
  <conditionalFormatting sqref="CM15">
    <cfRule type="colorScale" priority="276">
      <colorScale>
        <cfvo type="min"/>
        <cfvo type="percentile" val="50"/>
        <cfvo type="max"/>
        <color rgb="FFF8696B"/>
        <color rgb="FFFFEB84"/>
        <color rgb="FF63BE7B"/>
      </colorScale>
    </cfRule>
  </conditionalFormatting>
  <conditionalFormatting sqref="CL12:CL19">
    <cfRule type="colorScale" priority="275">
      <colorScale>
        <cfvo type="min"/>
        <cfvo type="percentile" val="50"/>
        <cfvo type="max"/>
        <color rgb="FFF5272C"/>
        <color rgb="FFFFEB84"/>
        <color rgb="FF00B050"/>
      </colorScale>
    </cfRule>
  </conditionalFormatting>
  <conditionalFormatting sqref="CM12:CM19">
    <cfRule type="colorScale" priority="274">
      <colorScale>
        <cfvo type="min"/>
        <cfvo type="percentile" val="50"/>
        <cfvo type="max"/>
        <color rgb="FFFF0000"/>
        <color rgb="FFFFEB84"/>
        <color rgb="FF00B050"/>
      </colorScale>
    </cfRule>
  </conditionalFormatting>
  <conditionalFormatting sqref="CM31:CM33 CM35:CM38">
    <cfRule type="colorScale" priority="273">
      <colorScale>
        <cfvo type="min"/>
        <cfvo type="percentile" val="50"/>
        <cfvo type="max"/>
        <color rgb="FFF8696B"/>
        <color rgb="FFFFEB84"/>
        <color rgb="FF63BE7B"/>
      </colorScale>
    </cfRule>
  </conditionalFormatting>
  <conditionalFormatting sqref="R31:R33 R35:R38">
    <cfRule type="colorScale" priority="272">
      <colorScale>
        <cfvo type="min"/>
        <cfvo type="percentile" val="50"/>
        <cfvo type="max"/>
        <color rgb="FFF8696B"/>
        <color rgb="FFFFEB84"/>
        <color rgb="FF63BE7B"/>
      </colorScale>
    </cfRule>
  </conditionalFormatting>
  <conditionalFormatting sqref="CR9:CR11">
    <cfRule type="colorScale" priority="271">
      <colorScale>
        <cfvo type="min"/>
        <cfvo type="percentile" val="50"/>
        <cfvo type="max"/>
        <color rgb="FFF8696B"/>
        <color rgb="FFFFEB84"/>
        <color rgb="FF63BE7B"/>
      </colorScale>
    </cfRule>
  </conditionalFormatting>
  <conditionalFormatting sqref="CR8">
    <cfRule type="colorScale" priority="270">
      <colorScale>
        <cfvo type="min"/>
        <cfvo type="percentile" val="50"/>
        <cfvo type="max"/>
        <color rgb="FFF8696B"/>
        <color rgb="FFFFEB84"/>
        <color rgb="FF63BE7B"/>
      </colorScale>
    </cfRule>
  </conditionalFormatting>
  <conditionalFormatting sqref="CS12">
    <cfRule type="colorScale" priority="269">
      <colorScale>
        <cfvo type="min"/>
        <cfvo type="percentile" val="50"/>
        <cfvo type="max"/>
        <color rgb="FFF8696B"/>
        <color rgb="FFFFEB84"/>
        <color rgb="FF63BE7B"/>
      </colorScale>
    </cfRule>
  </conditionalFormatting>
  <conditionalFormatting sqref="CS15">
    <cfRule type="colorScale" priority="268">
      <colorScale>
        <cfvo type="min"/>
        <cfvo type="percentile" val="50"/>
        <cfvo type="max"/>
        <color rgb="FFF8696B"/>
        <color rgb="FFFFEB84"/>
        <color rgb="FF63BE7B"/>
      </colorScale>
    </cfRule>
  </conditionalFormatting>
  <conditionalFormatting sqref="CR12:CR19">
    <cfRule type="colorScale" priority="267">
      <colorScale>
        <cfvo type="min"/>
        <cfvo type="percentile" val="50"/>
        <cfvo type="max"/>
        <color rgb="FFF5272C"/>
        <color rgb="FFFFEB84"/>
        <color rgb="FF00B050"/>
      </colorScale>
    </cfRule>
  </conditionalFormatting>
  <conditionalFormatting sqref="CS12:CS19">
    <cfRule type="colorScale" priority="266">
      <colorScale>
        <cfvo type="min"/>
        <cfvo type="percentile" val="50"/>
        <cfvo type="max"/>
        <color rgb="FFFF0000"/>
        <color rgb="FFFFEB84"/>
        <color rgb="FF00B050"/>
      </colorScale>
    </cfRule>
  </conditionalFormatting>
  <conditionalFormatting sqref="CS31:CS33 CS35:CS38">
    <cfRule type="colorScale" priority="265">
      <colorScale>
        <cfvo type="min"/>
        <cfvo type="percentile" val="50"/>
        <cfvo type="max"/>
        <color rgb="FFF8696B"/>
        <color rgb="FFFFEB84"/>
        <color rgb="FF63BE7B"/>
      </colorScale>
    </cfRule>
  </conditionalFormatting>
  <conditionalFormatting sqref="CX9:CX11">
    <cfRule type="colorScale" priority="264">
      <colorScale>
        <cfvo type="min"/>
        <cfvo type="percentile" val="50"/>
        <cfvo type="max"/>
        <color rgb="FFF8696B"/>
        <color rgb="FFFFEB84"/>
        <color rgb="FF63BE7B"/>
      </colorScale>
    </cfRule>
  </conditionalFormatting>
  <conditionalFormatting sqref="CX8">
    <cfRule type="colorScale" priority="263">
      <colorScale>
        <cfvo type="min"/>
        <cfvo type="percentile" val="50"/>
        <cfvo type="max"/>
        <color rgb="FFF8696B"/>
        <color rgb="FFFFEB84"/>
        <color rgb="FF63BE7B"/>
      </colorScale>
    </cfRule>
  </conditionalFormatting>
  <conditionalFormatting sqref="CY12">
    <cfRule type="colorScale" priority="262">
      <colorScale>
        <cfvo type="min"/>
        <cfvo type="percentile" val="50"/>
        <cfvo type="max"/>
        <color rgb="FFF8696B"/>
        <color rgb="FFFFEB84"/>
        <color rgb="FF63BE7B"/>
      </colorScale>
    </cfRule>
  </conditionalFormatting>
  <conditionalFormatting sqref="CY15">
    <cfRule type="colorScale" priority="261">
      <colorScale>
        <cfvo type="min"/>
        <cfvo type="percentile" val="50"/>
        <cfvo type="max"/>
        <color rgb="FFF8696B"/>
        <color rgb="FFFFEB84"/>
        <color rgb="FF63BE7B"/>
      </colorScale>
    </cfRule>
  </conditionalFormatting>
  <conditionalFormatting sqref="CX12:CX19">
    <cfRule type="colorScale" priority="260">
      <colorScale>
        <cfvo type="min"/>
        <cfvo type="percentile" val="50"/>
        <cfvo type="max"/>
        <color rgb="FFF5272C"/>
        <color rgb="FFFFEB84"/>
        <color rgb="FF00B050"/>
      </colorScale>
    </cfRule>
  </conditionalFormatting>
  <conditionalFormatting sqref="CY12:CY19">
    <cfRule type="colorScale" priority="259">
      <colorScale>
        <cfvo type="min"/>
        <cfvo type="percentile" val="50"/>
        <cfvo type="max"/>
        <color rgb="FFFF0000"/>
        <color rgb="FFFFEB84"/>
        <color rgb="FF00B050"/>
      </colorScale>
    </cfRule>
  </conditionalFormatting>
  <conditionalFormatting sqref="DD9:DD11">
    <cfRule type="colorScale" priority="258">
      <colorScale>
        <cfvo type="min"/>
        <cfvo type="percentile" val="50"/>
        <cfvo type="max"/>
        <color rgb="FFF8696B"/>
        <color rgb="FFFFEB84"/>
        <color rgb="FF63BE7B"/>
      </colorScale>
    </cfRule>
  </conditionalFormatting>
  <conditionalFormatting sqref="DE12">
    <cfRule type="colorScale" priority="257">
      <colorScale>
        <cfvo type="min"/>
        <cfvo type="percentile" val="50"/>
        <cfvo type="max"/>
        <color rgb="FFF8696B"/>
        <color rgb="FFFFEB84"/>
        <color rgb="FF63BE7B"/>
      </colorScale>
    </cfRule>
  </conditionalFormatting>
  <conditionalFormatting sqref="DE15">
    <cfRule type="colorScale" priority="256">
      <colorScale>
        <cfvo type="min"/>
        <cfvo type="percentile" val="50"/>
        <cfvo type="max"/>
        <color rgb="FFF8696B"/>
        <color rgb="FFFFEB84"/>
        <color rgb="FF63BE7B"/>
      </colorScale>
    </cfRule>
  </conditionalFormatting>
  <conditionalFormatting sqref="DD12:DD19">
    <cfRule type="colorScale" priority="255">
      <colorScale>
        <cfvo type="min"/>
        <cfvo type="percentile" val="50"/>
        <cfvo type="max"/>
        <color rgb="FFF5272C"/>
        <color rgb="FFFFEB84"/>
        <color rgb="FF00B050"/>
      </colorScale>
    </cfRule>
  </conditionalFormatting>
  <conditionalFormatting sqref="DE12:DE19">
    <cfRule type="colorScale" priority="254">
      <colorScale>
        <cfvo type="min"/>
        <cfvo type="percentile" val="50"/>
        <cfvo type="max"/>
        <color rgb="FFFF0000"/>
        <color rgb="FFFFEB84"/>
        <color rgb="FF00B050"/>
      </colorScale>
    </cfRule>
  </conditionalFormatting>
  <conditionalFormatting sqref="DE31:DE33 DE35:DE38">
    <cfRule type="colorScale" priority="253">
      <colorScale>
        <cfvo type="min"/>
        <cfvo type="percentile" val="50"/>
        <cfvo type="max"/>
        <color rgb="FFF8696B"/>
        <color rgb="FFFFEB84"/>
        <color rgb="FF63BE7B"/>
      </colorScale>
    </cfRule>
  </conditionalFormatting>
  <conditionalFormatting sqref="DD8">
    <cfRule type="colorScale" priority="252">
      <colorScale>
        <cfvo type="min"/>
        <cfvo type="percentile" val="50"/>
        <cfvo type="max"/>
        <color rgb="FFF8696B"/>
        <color rgb="FFFFEB84"/>
        <color rgb="FF63BE7B"/>
      </colorScale>
    </cfRule>
  </conditionalFormatting>
  <conditionalFormatting sqref="DS31:DT33 DS35:DT38">
    <cfRule type="colorScale" priority="251">
      <colorScale>
        <cfvo type="min"/>
        <cfvo type="percentile" val="50"/>
        <cfvo type="max"/>
        <color rgb="FFF8696B"/>
        <color rgb="FFFFEB84"/>
        <color rgb="FF63BE7B"/>
      </colorScale>
    </cfRule>
  </conditionalFormatting>
  <conditionalFormatting sqref="DS10:DT11">
    <cfRule type="colorScale" priority="250">
      <colorScale>
        <cfvo type="min"/>
        <cfvo type="percentile" val="50"/>
        <cfvo type="max"/>
        <color rgb="FFF8696B"/>
        <color rgb="FFFFEB84"/>
        <color rgb="FF63BE7B"/>
      </colorScale>
    </cfRule>
  </conditionalFormatting>
  <conditionalFormatting sqref="EC10:EC11">
    <cfRule type="colorScale" priority="249">
      <colorScale>
        <cfvo type="min"/>
        <cfvo type="percentile" val="50"/>
        <cfvo type="max"/>
        <color rgb="FFF8696B"/>
        <color rgb="FFFFEB84"/>
        <color rgb="FF63BE7B"/>
      </colorScale>
    </cfRule>
  </conditionalFormatting>
  <conditionalFormatting sqref="EK10:EL11">
    <cfRule type="colorScale" priority="248">
      <colorScale>
        <cfvo type="min"/>
        <cfvo type="percentile" val="50"/>
        <cfvo type="max"/>
        <color rgb="FFF8696B"/>
        <color rgb="FFFFEB84"/>
        <color rgb="FF63BE7B"/>
      </colorScale>
    </cfRule>
  </conditionalFormatting>
  <conditionalFormatting sqref="AD8">
    <cfRule type="colorScale" priority="247">
      <colorScale>
        <cfvo type="min"/>
        <cfvo type="percentile" val="50"/>
        <cfvo type="max"/>
        <color rgb="FFF8696B"/>
        <color rgb="FFFFEB84"/>
        <color rgb="FF63BE7B"/>
      </colorScale>
    </cfRule>
  </conditionalFormatting>
  <conditionalFormatting sqref="CR25:CR26">
    <cfRule type="colorScale" priority="246">
      <colorScale>
        <cfvo type="min"/>
        <cfvo type="percentile" val="50"/>
        <cfvo type="max"/>
        <color rgb="FFFF0000"/>
        <color rgb="FFFFEB84"/>
        <color rgb="FF00B050"/>
      </colorScale>
    </cfRule>
  </conditionalFormatting>
  <conditionalFormatting sqref="CX25:CX26">
    <cfRule type="colorScale" priority="245">
      <colorScale>
        <cfvo type="min"/>
        <cfvo type="percentile" val="50"/>
        <cfvo type="max"/>
        <color rgb="FFFF0000"/>
        <color rgb="FFFFEB84"/>
        <color rgb="FF00B050"/>
      </colorScale>
    </cfRule>
  </conditionalFormatting>
  <conditionalFormatting sqref="R12:R30">
    <cfRule type="colorScale" priority="332">
      <colorScale>
        <cfvo type="min"/>
        <cfvo type="percentile" val="50"/>
        <cfvo type="max"/>
        <color rgb="FFFF0000"/>
        <color rgb="FFFFEB84"/>
        <color rgb="FF00B050"/>
      </colorScale>
    </cfRule>
  </conditionalFormatting>
  <conditionalFormatting sqref="AM22:AM30">
    <cfRule type="colorScale" priority="333">
      <colorScale>
        <cfvo type="min"/>
        <cfvo type="percentile" val="50"/>
        <cfvo type="max"/>
        <color rgb="FFF8696B"/>
        <color rgb="FFFFEB84"/>
        <color rgb="FF63BE7B"/>
      </colorScale>
    </cfRule>
  </conditionalFormatting>
  <conditionalFormatting sqref="AV12:AV30">
    <cfRule type="colorScale" priority="334">
      <colorScale>
        <cfvo type="min"/>
        <cfvo type="percentile" val="50"/>
        <cfvo type="max"/>
        <color rgb="FFF5272C"/>
        <color rgb="FFFFEB84"/>
        <color rgb="FF00B050"/>
      </colorScale>
    </cfRule>
  </conditionalFormatting>
  <conditionalFormatting sqref="AW12:AW30">
    <cfRule type="colorScale" priority="335">
      <colorScale>
        <cfvo type="min"/>
        <cfvo type="percentile" val="50"/>
        <cfvo type="max"/>
        <color rgb="FFFF0000"/>
        <color rgb="FFFFEB84"/>
        <color rgb="FF00B050"/>
      </colorScale>
    </cfRule>
  </conditionalFormatting>
  <conditionalFormatting sqref="BE12:BE30">
    <cfRule type="colorScale" priority="336">
      <colorScale>
        <cfvo type="min"/>
        <cfvo type="percentile" val="50"/>
        <cfvo type="max"/>
        <color rgb="FFF5272C"/>
        <color rgb="FFFFEB84"/>
        <color rgb="FF00B050"/>
      </colorScale>
    </cfRule>
  </conditionalFormatting>
  <conditionalFormatting sqref="BF12:BF30">
    <cfRule type="colorScale" priority="337">
      <colorScale>
        <cfvo type="min"/>
        <cfvo type="percentile" val="50"/>
        <cfvo type="max"/>
        <color rgb="FFFF0000"/>
        <color rgb="FFFFEB84"/>
        <color rgb="FF00B050"/>
      </colorScale>
    </cfRule>
  </conditionalFormatting>
  <conditionalFormatting sqref="BN12:BN30">
    <cfRule type="colorScale" priority="338">
      <colorScale>
        <cfvo type="min"/>
        <cfvo type="percentile" val="50"/>
        <cfvo type="max"/>
        <color rgb="FFF5272C"/>
        <color rgb="FFFFEB84"/>
        <color rgb="FF00B050"/>
      </colorScale>
    </cfRule>
  </conditionalFormatting>
  <conditionalFormatting sqref="BO12:BO30">
    <cfRule type="colorScale" priority="339">
      <colorScale>
        <cfvo type="min"/>
        <cfvo type="percentile" val="50"/>
        <cfvo type="max"/>
        <color rgb="FFFF0000"/>
        <color rgb="FFFFEB84"/>
        <color rgb="FF00B050"/>
      </colorScale>
    </cfRule>
  </conditionalFormatting>
  <conditionalFormatting sqref="BW20:BW30">
    <cfRule type="colorScale" priority="340">
      <colorScale>
        <cfvo type="min"/>
        <cfvo type="percentile" val="50"/>
        <cfvo type="max"/>
        <color rgb="FFF5272C"/>
        <color rgb="FFFFEB84"/>
        <color rgb="FF00B050"/>
      </colorScale>
    </cfRule>
  </conditionalFormatting>
  <conditionalFormatting sqref="BX20:BX30">
    <cfRule type="colorScale" priority="341">
      <colorScale>
        <cfvo type="min"/>
        <cfvo type="percentile" val="50"/>
        <cfvo type="max"/>
        <color rgb="FFFF0000"/>
        <color rgb="FFFFEB84"/>
        <color rgb="FF00B050"/>
      </colorScale>
    </cfRule>
  </conditionalFormatting>
  <conditionalFormatting sqref="CF20:CF30">
    <cfRule type="colorScale" priority="342">
      <colorScale>
        <cfvo type="min"/>
        <cfvo type="percentile" val="50"/>
        <cfvo type="max"/>
        <color rgb="FFF5272C"/>
        <color rgb="FFFFEB84"/>
        <color rgb="FF00B050"/>
      </colorScale>
    </cfRule>
  </conditionalFormatting>
  <conditionalFormatting sqref="CG20:CG30">
    <cfRule type="colorScale" priority="343">
      <colorScale>
        <cfvo type="min"/>
        <cfvo type="percentile" val="50"/>
        <cfvo type="max"/>
        <color rgb="FFFF0000"/>
        <color rgb="FFFFEB84"/>
        <color rgb="FF00B050"/>
      </colorScale>
    </cfRule>
  </conditionalFormatting>
  <conditionalFormatting sqref="AE12:AE30">
    <cfRule type="colorScale" priority="344">
      <colorScale>
        <cfvo type="min"/>
        <cfvo type="percentile" val="50"/>
        <cfvo type="max"/>
        <color rgb="FFFF0000"/>
        <color rgb="FFFFEB84"/>
        <color rgb="FF00B050"/>
      </colorScale>
    </cfRule>
  </conditionalFormatting>
  <conditionalFormatting sqref="AN12:AN30">
    <cfRule type="colorScale" priority="345">
      <colorScale>
        <cfvo type="min"/>
        <cfvo type="percentile" val="50"/>
        <cfvo type="max"/>
        <color rgb="FFFF0000"/>
        <color rgb="FFFFEB84"/>
        <color rgb="FF00B050"/>
      </colorScale>
    </cfRule>
  </conditionalFormatting>
  <conditionalFormatting sqref="CL20:CL30">
    <cfRule type="colorScale" priority="346">
      <colorScale>
        <cfvo type="min"/>
        <cfvo type="percentile" val="50"/>
        <cfvo type="max"/>
        <color rgb="FFF5272C"/>
        <color rgb="FFFFEB84"/>
        <color rgb="FF00B050"/>
      </colorScale>
    </cfRule>
  </conditionalFormatting>
  <conditionalFormatting sqref="CM20:CM30">
    <cfRule type="colorScale" priority="347">
      <colorScale>
        <cfvo type="min"/>
        <cfvo type="percentile" val="50"/>
        <cfvo type="max"/>
        <color rgb="FFFF0000"/>
        <color rgb="FFFFEB84"/>
        <color rgb="FF00B050"/>
      </colorScale>
    </cfRule>
  </conditionalFormatting>
  <conditionalFormatting sqref="CR20:CR24 CR27:CR30">
    <cfRule type="colorScale" priority="348">
      <colorScale>
        <cfvo type="min"/>
        <cfvo type="percentile" val="50"/>
        <cfvo type="max"/>
        <color rgb="FFF5272C"/>
        <color rgb="FFFFEB84"/>
        <color rgb="FF00B050"/>
      </colorScale>
    </cfRule>
  </conditionalFormatting>
  <conditionalFormatting sqref="CS20:CS30">
    <cfRule type="colorScale" priority="349">
      <colorScale>
        <cfvo type="min"/>
        <cfvo type="percentile" val="50"/>
        <cfvo type="max"/>
        <color rgb="FFFF0000"/>
        <color rgb="FFFFEB84"/>
        <color rgb="FF00B050"/>
      </colorScale>
    </cfRule>
  </conditionalFormatting>
  <conditionalFormatting sqref="CX20:CX24 CX27:CX30">
    <cfRule type="colorScale" priority="350">
      <colorScale>
        <cfvo type="min"/>
        <cfvo type="percentile" val="50"/>
        <cfvo type="max"/>
        <color rgb="FFF5272C"/>
        <color rgb="FFFFEB84"/>
        <color rgb="FF00B050"/>
      </colorScale>
    </cfRule>
  </conditionalFormatting>
  <conditionalFormatting sqref="CY20:CY30">
    <cfRule type="colorScale" priority="351">
      <colorScale>
        <cfvo type="min"/>
        <cfvo type="percentile" val="50"/>
        <cfvo type="max"/>
        <color rgb="FFFF0000"/>
        <color rgb="FFFFEB84"/>
        <color rgb="FF00B050"/>
      </colorScale>
    </cfRule>
  </conditionalFormatting>
  <conditionalFormatting sqref="DD20:DD24 DD27:DD30">
    <cfRule type="colorScale" priority="352">
      <colorScale>
        <cfvo type="min"/>
        <cfvo type="percentile" val="50"/>
        <cfvo type="max"/>
        <color rgb="FFF5272C"/>
        <color rgb="FFFFEB84"/>
        <color rgb="FF00B050"/>
      </colorScale>
    </cfRule>
  </conditionalFormatting>
  <conditionalFormatting sqref="DE20:DE23 DE27:DE30">
    <cfRule type="colorScale" priority="353">
      <colorScale>
        <cfvo type="min"/>
        <cfvo type="percentile" val="50"/>
        <cfvo type="max"/>
        <color rgb="FFFF0000"/>
        <color rgb="FFFFEB84"/>
        <color rgb="FF00B050"/>
      </colorScale>
    </cfRule>
  </conditionalFormatting>
  <conditionalFormatting sqref="DS18:DS19">
    <cfRule type="cellIs" dxfId="219" priority="240" operator="between">
      <formula>0.76</formula>
      <formula>0.99</formula>
    </cfRule>
    <cfRule type="cellIs" dxfId="218" priority="241" operator="between">
      <formula>0.51</formula>
      <formula>0.75</formula>
    </cfRule>
    <cfRule type="cellIs" dxfId="217" priority="242" operator="between">
      <formula>0.26</formula>
      <formula>0.5</formula>
    </cfRule>
    <cfRule type="cellIs" dxfId="216" priority="243" operator="equal">
      <formula>100%</formula>
    </cfRule>
    <cfRule type="cellIs" dxfId="215" priority="244" operator="between">
      <formula>0</formula>
      <formula>0.25</formula>
    </cfRule>
  </conditionalFormatting>
  <conditionalFormatting sqref="DT18:DT19">
    <cfRule type="cellIs" dxfId="214" priority="235" operator="between">
      <formula>0.76</formula>
      <formula>0.99</formula>
    </cfRule>
    <cfRule type="cellIs" dxfId="213" priority="236" operator="between">
      <formula>0.51</formula>
      <formula>0.75</formula>
    </cfRule>
    <cfRule type="cellIs" dxfId="212" priority="237" operator="between">
      <formula>0.26</formula>
      <formula>0.5</formula>
    </cfRule>
    <cfRule type="cellIs" dxfId="211" priority="238" operator="equal">
      <formula>100%</formula>
    </cfRule>
    <cfRule type="cellIs" dxfId="210" priority="239" operator="between">
      <formula>0</formula>
      <formula>0.25</formula>
    </cfRule>
  </conditionalFormatting>
  <conditionalFormatting sqref="DS53:DS54">
    <cfRule type="cellIs" dxfId="209" priority="230" operator="between">
      <formula>0.76</formula>
      <formula>0.99</formula>
    </cfRule>
    <cfRule type="cellIs" dxfId="208" priority="231" operator="between">
      <formula>0.51</formula>
      <formula>0.75</formula>
    </cfRule>
    <cfRule type="cellIs" dxfId="207" priority="232" operator="between">
      <formula>0.26</formula>
      <formula>0.5</formula>
    </cfRule>
    <cfRule type="cellIs" dxfId="206" priority="233" operator="equal">
      <formula>100%</formula>
    </cfRule>
    <cfRule type="cellIs" dxfId="205" priority="234" operator="between">
      <formula>0</formula>
      <formula>0.25</formula>
    </cfRule>
  </conditionalFormatting>
  <conditionalFormatting sqref="DT53:DT54">
    <cfRule type="cellIs" dxfId="204" priority="225" operator="between">
      <formula>0.76</formula>
      <formula>0.99</formula>
    </cfRule>
    <cfRule type="cellIs" dxfId="203" priority="226" operator="between">
      <formula>0.51</formula>
      <formula>0.75</formula>
    </cfRule>
    <cfRule type="cellIs" dxfId="202" priority="227" operator="between">
      <formula>0.26</formula>
      <formula>0.5</formula>
    </cfRule>
    <cfRule type="cellIs" dxfId="201" priority="228" operator="equal">
      <formula>100%</formula>
    </cfRule>
    <cfRule type="cellIs" dxfId="200" priority="229" operator="between">
      <formula>0</formula>
      <formula>0.25</formula>
    </cfRule>
  </conditionalFormatting>
  <conditionalFormatting sqref="DS22">
    <cfRule type="cellIs" dxfId="199" priority="220" operator="between">
      <formula>0.76</formula>
      <formula>0.99</formula>
    </cfRule>
    <cfRule type="cellIs" dxfId="198" priority="221" operator="between">
      <formula>0.51</formula>
      <formula>0.75</formula>
    </cfRule>
    <cfRule type="cellIs" dxfId="197" priority="222" operator="between">
      <formula>0.26</formula>
      <formula>0.5</formula>
    </cfRule>
    <cfRule type="cellIs" dxfId="196" priority="223" operator="equal">
      <formula>100%</formula>
    </cfRule>
    <cfRule type="cellIs" dxfId="195" priority="224" operator="between">
      <formula>0</formula>
      <formula>0.25</formula>
    </cfRule>
  </conditionalFormatting>
  <conditionalFormatting sqref="DT22">
    <cfRule type="cellIs" dxfId="194" priority="215" operator="between">
      <formula>0.76</formula>
      <formula>0.99</formula>
    </cfRule>
    <cfRule type="cellIs" dxfId="193" priority="216" operator="between">
      <formula>0.51</formula>
      <formula>0.75</formula>
    </cfRule>
    <cfRule type="cellIs" dxfId="192" priority="217" operator="between">
      <formula>0.26</formula>
      <formula>0.5</formula>
    </cfRule>
    <cfRule type="cellIs" dxfId="191" priority="218" operator="equal">
      <formula>100%</formula>
    </cfRule>
    <cfRule type="cellIs" dxfId="190" priority="219" operator="between">
      <formula>0</formula>
      <formula>0.25</formula>
    </cfRule>
  </conditionalFormatting>
  <conditionalFormatting sqref="DS23">
    <cfRule type="cellIs" dxfId="189" priority="210" operator="between">
      <formula>0.76</formula>
      <formula>0.99</formula>
    </cfRule>
    <cfRule type="cellIs" dxfId="188" priority="211" operator="between">
      <formula>0.51</formula>
      <formula>0.75</formula>
    </cfRule>
    <cfRule type="cellIs" dxfId="187" priority="212" operator="between">
      <formula>0.26</formula>
      <formula>0.5</formula>
    </cfRule>
    <cfRule type="cellIs" dxfId="186" priority="213" operator="equal">
      <formula>100%</formula>
    </cfRule>
    <cfRule type="cellIs" dxfId="185" priority="214" operator="between">
      <formula>0</formula>
      <formula>0.25</formula>
    </cfRule>
  </conditionalFormatting>
  <conditionalFormatting sqref="DT23">
    <cfRule type="cellIs" dxfId="184" priority="205" operator="between">
      <formula>0.76</formula>
      <formula>0.99</formula>
    </cfRule>
    <cfRule type="cellIs" dxfId="183" priority="206" operator="between">
      <formula>0.51</formula>
      <formula>0.75</formula>
    </cfRule>
    <cfRule type="cellIs" dxfId="182" priority="207" operator="between">
      <formula>0.26</formula>
      <formula>0.5</formula>
    </cfRule>
    <cfRule type="cellIs" dxfId="181" priority="208" operator="equal">
      <formula>100%</formula>
    </cfRule>
    <cfRule type="cellIs" dxfId="180" priority="209" operator="between">
      <formula>0</formula>
      <formula>0.25</formula>
    </cfRule>
  </conditionalFormatting>
  <conditionalFormatting sqref="DS24:DS27">
    <cfRule type="cellIs" dxfId="179" priority="200" operator="between">
      <formula>0.76</formula>
      <formula>0.99</formula>
    </cfRule>
    <cfRule type="cellIs" dxfId="178" priority="201" operator="between">
      <formula>0.51</formula>
      <formula>0.75</formula>
    </cfRule>
    <cfRule type="cellIs" dxfId="177" priority="202" operator="between">
      <formula>0.26</formula>
      <formula>0.5</formula>
    </cfRule>
    <cfRule type="cellIs" dxfId="176" priority="203" operator="equal">
      <formula>100%</formula>
    </cfRule>
    <cfRule type="cellIs" dxfId="175" priority="204" operator="between">
      <formula>0</formula>
      <formula>0.25</formula>
    </cfRule>
  </conditionalFormatting>
  <conditionalFormatting sqref="DT24 DT27">
    <cfRule type="cellIs" dxfId="174" priority="195" operator="between">
      <formula>0.76</formula>
      <formula>0.99</formula>
    </cfRule>
    <cfRule type="cellIs" dxfId="173" priority="196" operator="between">
      <formula>0.51</formula>
      <formula>0.75</formula>
    </cfRule>
    <cfRule type="cellIs" dxfId="172" priority="197" operator="between">
      <formula>0.26</formula>
      <formula>0.5</formula>
    </cfRule>
    <cfRule type="cellIs" dxfId="171" priority="198" operator="equal">
      <formula>100%</formula>
    </cfRule>
    <cfRule type="cellIs" dxfId="170" priority="199" operator="between">
      <formula>0</formula>
      <formula>0.25</formula>
    </cfRule>
  </conditionalFormatting>
  <conditionalFormatting sqref="EB18:EB19">
    <cfRule type="cellIs" dxfId="169" priority="190" operator="between">
      <formula>0.76</formula>
      <formula>0.99</formula>
    </cfRule>
    <cfRule type="cellIs" dxfId="168" priority="191" operator="between">
      <formula>0.51</formula>
      <formula>0.75</formula>
    </cfRule>
    <cfRule type="cellIs" dxfId="167" priority="192" operator="between">
      <formula>0.26</formula>
      <formula>0.5</formula>
    </cfRule>
    <cfRule type="cellIs" dxfId="166" priority="193" operator="equal">
      <formula>100%</formula>
    </cfRule>
    <cfRule type="cellIs" dxfId="165" priority="194" operator="between">
      <formula>0</formula>
      <formula>0.25</formula>
    </cfRule>
  </conditionalFormatting>
  <conditionalFormatting sqref="EB22">
    <cfRule type="cellIs" dxfId="164" priority="185" operator="between">
      <formula>0.76</formula>
      <formula>0.99</formula>
    </cfRule>
    <cfRule type="cellIs" dxfId="163" priority="186" operator="between">
      <formula>0.51</formula>
      <formula>0.75</formula>
    </cfRule>
    <cfRule type="cellIs" dxfId="162" priority="187" operator="between">
      <formula>0.26</formula>
      <formula>0.5</formula>
    </cfRule>
    <cfRule type="cellIs" dxfId="161" priority="188" operator="equal">
      <formula>100%</formula>
    </cfRule>
    <cfRule type="cellIs" dxfId="160" priority="189" operator="between">
      <formula>0</formula>
      <formula>0.25</formula>
    </cfRule>
  </conditionalFormatting>
  <conditionalFormatting sqref="EC22">
    <cfRule type="cellIs" dxfId="159" priority="180" operator="between">
      <formula>0.76</formula>
      <formula>0.99</formula>
    </cfRule>
    <cfRule type="cellIs" dxfId="158" priority="181" operator="between">
      <formula>0.51</formula>
      <formula>0.75</formula>
    </cfRule>
    <cfRule type="cellIs" dxfId="157" priority="182" operator="between">
      <formula>0.26</formula>
      <formula>0.5</formula>
    </cfRule>
    <cfRule type="cellIs" dxfId="156" priority="183" operator="equal">
      <formula>100%</formula>
    </cfRule>
    <cfRule type="cellIs" dxfId="155" priority="184" operator="between">
      <formula>0</formula>
      <formula>0.25</formula>
    </cfRule>
  </conditionalFormatting>
  <conditionalFormatting sqref="EB23">
    <cfRule type="cellIs" dxfId="154" priority="175" operator="between">
      <formula>0.76</formula>
      <formula>0.99</formula>
    </cfRule>
    <cfRule type="cellIs" dxfId="153" priority="176" operator="between">
      <formula>0.51</formula>
      <formula>0.75</formula>
    </cfRule>
    <cfRule type="cellIs" dxfId="152" priority="177" operator="between">
      <formula>0.26</formula>
      <formula>0.5</formula>
    </cfRule>
    <cfRule type="cellIs" dxfId="151" priority="178" operator="equal">
      <formula>100%</formula>
    </cfRule>
    <cfRule type="cellIs" dxfId="150" priority="179" operator="between">
      <formula>0</formula>
      <formula>0.25</formula>
    </cfRule>
  </conditionalFormatting>
  <conditionalFormatting sqref="EC23">
    <cfRule type="cellIs" dxfId="149" priority="170" operator="between">
      <formula>0.76</formula>
      <formula>0.99</formula>
    </cfRule>
    <cfRule type="cellIs" dxfId="148" priority="171" operator="between">
      <formula>0.51</formula>
      <formula>0.75</formula>
    </cfRule>
    <cfRule type="cellIs" dxfId="147" priority="172" operator="between">
      <formula>0.26</formula>
      <formula>0.5</formula>
    </cfRule>
    <cfRule type="cellIs" dxfId="146" priority="173" operator="equal">
      <formula>100%</formula>
    </cfRule>
    <cfRule type="cellIs" dxfId="145" priority="174" operator="between">
      <formula>0</formula>
      <formula>0.25</formula>
    </cfRule>
  </conditionalFormatting>
  <conditionalFormatting sqref="EB24">
    <cfRule type="cellIs" dxfId="144" priority="165" operator="between">
      <formula>0.76</formula>
      <formula>0.99</formula>
    </cfRule>
    <cfRule type="cellIs" dxfId="143" priority="166" operator="between">
      <formula>0.51</formula>
      <formula>0.75</formula>
    </cfRule>
    <cfRule type="cellIs" dxfId="142" priority="167" operator="between">
      <formula>0.26</formula>
      <formula>0.5</formula>
    </cfRule>
    <cfRule type="cellIs" dxfId="141" priority="168" operator="equal">
      <formula>100%</formula>
    </cfRule>
    <cfRule type="cellIs" dxfId="140" priority="169" operator="between">
      <formula>0</formula>
      <formula>0.25</formula>
    </cfRule>
  </conditionalFormatting>
  <conditionalFormatting sqref="EB25">
    <cfRule type="cellIs" dxfId="139" priority="160" operator="between">
      <formula>0.76</formula>
      <formula>0.99</formula>
    </cfRule>
    <cfRule type="cellIs" dxfId="138" priority="161" operator="between">
      <formula>0.51</formula>
      <formula>0.75</formula>
    </cfRule>
    <cfRule type="cellIs" dxfId="137" priority="162" operator="between">
      <formula>0.26</formula>
      <formula>0.5</formula>
    </cfRule>
    <cfRule type="cellIs" dxfId="136" priority="163" operator="equal">
      <formula>100%</formula>
    </cfRule>
    <cfRule type="cellIs" dxfId="135" priority="164" operator="between">
      <formula>0</formula>
      <formula>0.25</formula>
    </cfRule>
  </conditionalFormatting>
  <conditionalFormatting sqref="EB26">
    <cfRule type="cellIs" dxfId="134" priority="155" operator="between">
      <formula>0.76</formula>
      <formula>0.99</formula>
    </cfRule>
    <cfRule type="cellIs" dxfId="133" priority="156" operator="between">
      <formula>0.51</formula>
      <formula>0.75</formula>
    </cfRule>
    <cfRule type="cellIs" dxfId="132" priority="157" operator="between">
      <formula>0.26</formula>
      <formula>0.5</formula>
    </cfRule>
    <cfRule type="cellIs" dxfId="131" priority="158" operator="equal">
      <formula>100%</formula>
    </cfRule>
    <cfRule type="cellIs" dxfId="130" priority="159" operator="between">
      <formula>0</formula>
      <formula>0.25</formula>
    </cfRule>
  </conditionalFormatting>
  <conditionalFormatting sqref="EB27">
    <cfRule type="cellIs" dxfId="129" priority="150" operator="between">
      <formula>0.76</formula>
      <formula>0.99</formula>
    </cfRule>
    <cfRule type="cellIs" dxfId="128" priority="151" operator="between">
      <formula>0.51</formula>
      <formula>0.75</formula>
    </cfRule>
    <cfRule type="cellIs" dxfId="127" priority="152" operator="between">
      <formula>0.26</formula>
      <formula>0.5</formula>
    </cfRule>
    <cfRule type="cellIs" dxfId="126" priority="153" operator="equal">
      <formula>100%</formula>
    </cfRule>
    <cfRule type="cellIs" dxfId="125" priority="154" operator="between">
      <formula>0</formula>
      <formula>0.25</formula>
    </cfRule>
  </conditionalFormatting>
  <conditionalFormatting sqref="EC27">
    <cfRule type="cellIs" dxfId="124" priority="145" operator="between">
      <formula>0.76</formula>
      <formula>0.99</formula>
    </cfRule>
    <cfRule type="cellIs" dxfId="123" priority="146" operator="between">
      <formula>0.51</formula>
      <formula>0.75</formula>
    </cfRule>
    <cfRule type="cellIs" dxfId="122" priority="147" operator="between">
      <formula>0.26</formula>
      <formula>0.5</formula>
    </cfRule>
    <cfRule type="cellIs" dxfId="121" priority="148" operator="equal">
      <formula>100%</formula>
    </cfRule>
    <cfRule type="cellIs" dxfId="120" priority="149" operator="between">
      <formula>0</formula>
      <formula>0.25</formula>
    </cfRule>
  </conditionalFormatting>
  <conditionalFormatting sqref="EB10:EB11">
    <cfRule type="colorScale" priority="144">
      <colorScale>
        <cfvo type="min"/>
        <cfvo type="percentile" val="50"/>
        <cfvo type="max"/>
        <color rgb="FFF8696B"/>
        <color rgb="FFFFEB84"/>
        <color rgb="FF63BE7B"/>
      </colorScale>
    </cfRule>
  </conditionalFormatting>
  <conditionalFormatting sqref="EC18:EC19">
    <cfRule type="cellIs" dxfId="119" priority="139" operator="between">
      <formula>0.76</formula>
      <formula>0.99</formula>
    </cfRule>
    <cfRule type="cellIs" dxfId="118" priority="140" operator="between">
      <formula>0.51</formula>
      <formula>0.75</formula>
    </cfRule>
    <cfRule type="cellIs" dxfId="117" priority="141" operator="between">
      <formula>0.26</formula>
      <formula>0.5</formula>
    </cfRule>
    <cfRule type="cellIs" dxfId="116" priority="142" operator="equal">
      <formula>100%</formula>
    </cfRule>
    <cfRule type="cellIs" dxfId="115" priority="143" operator="between">
      <formula>0</formula>
      <formula>0.25</formula>
    </cfRule>
  </conditionalFormatting>
  <conditionalFormatting sqref="EK18:EK19">
    <cfRule type="cellIs" dxfId="114" priority="134" operator="between">
      <formula>0.76</formula>
      <formula>0.99</formula>
    </cfRule>
    <cfRule type="cellIs" dxfId="113" priority="135" operator="between">
      <formula>0.51</formula>
      <formula>0.75</formula>
    </cfRule>
    <cfRule type="cellIs" dxfId="112" priority="136" operator="between">
      <formula>0.26</formula>
      <formula>0.5</formula>
    </cfRule>
    <cfRule type="cellIs" dxfId="111" priority="137" operator="equal">
      <formula>100%</formula>
    </cfRule>
    <cfRule type="cellIs" dxfId="110" priority="138" operator="between">
      <formula>0</formula>
      <formula>0.25</formula>
    </cfRule>
  </conditionalFormatting>
  <conditionalFormatting sqref="EL18:EL19">
    <cfRule type="cellIs" dxfId="109" priority="129" operator="between">
      <formula>0.76</formula>
      <formula>0.99</formula>
    </cfRule>
    <cfRule type="cellIs" dxfId="108" priority="130" operator="between">
      <formula>0.51</formula>
      <formula>0.75</formula>
    </cfRule>
    <cfRule type="cellIs" dxfId="107" priority="131" operator="between">
      <formula>0.26</formula>
      <formula>0.5</formula>
    </cfRule>
    <cfRule type="cellIs" dxfId="106" priority="132" operator="equal">
      <formula>100%</formula>
    </cfRule>
    <cfRule type="cellIs" dxfId="105" priority="133" operator="between">
      <formula>0</formula>
      <formula>0.25</formula>
    </cfRule>
  </conditionalFormatting>
  <conditionalFormatting sqref="EB22">
    <cfRule type="cellIs" dxfId="104" priority="124" operator="between">
      <formula>0.76</formula>
      <formula>0.99</formula>
    </cfRule>
    <cfRule type="cellIs" dxfId="103" priority="125" operator="between">
      <formula>0.51</formula>
      <formula>0.75</formula>
    </cfRule>
    <cfRule type="cellIs" dxfId="102" priority="126" operator="between">
      <formula>0.26</formula>
      <formula>0.5</formula>
    </cfRule>
    <cfRule type="cellIs" dxfId="101" priority="127" operator="equal">
      <formula>100%</formula>
    </cfRule>
    <cfRule type="cellIs" dxfId="100" priority="128" operator="between">
      <formula>0</formula>
      <formula>0.25</formula>
    </cfRule>
  </conditionalFormatting>
  <conditionalFormatting sqref="EC22">
    <cfRule type="cellIs" dxfId="99" priority="119" operator="between">
      <formula>0.76</formula>
      <formula>0.99</formula>
    </cfRule>
    <cfRule type="cellIs" dxfId="98" priority="120" operator="between">
      <formula>0.51</formula>
      <formula>0.75</formula>
    </cfRule>
    <cfRule type="cellIs" dxfId="97" priority="121" operator="between">
      <formula>0.26</formula>
      <formula>0.5</formula>
    </cfRule>
    <cfRule type="cellIs" dxfId="96" priority="122" operator="equal">
      <formula>100%</formula>
    </cfRule>
    <cfRule type="cellIs" dxfId="95" priority="123" operator="between">
      <formula>0</formula>
      <formula>0.25</formula>
    </cfRule>
  </conditionalFormatting>
  <conditionalFormatting sqref="ED22">
    <cfRule type="cellIs" dxfId="94" priority="114" operator="between">
      <formula>0.76</formula>
      <formula>0.99</formula>
    </cfRule>
    <cfRule type="cellIs" dxfId="93" priority="115" operator="between">
      <formula>0.51</formula>
      <formula>0.75</formula>
    </cfRule>
    <cfRule type="cellIs" dxfId="92" priority="116" operator="between">
      <formula>0.26</formula>
      <formula>0.5</formula>
    </cfRule>
    <cfRule type="cellIs" dxfId="91" priority="117" operator="equal">
      <formula>100%</formula>
    </cfRule>
    <cfRule type="cellIs" dxfId="90" priority="118" operator="between">
      <formula>0</formula>
      <formula>0.25</formula>
    </cfRule>
  </conditionalFormatting>
  <conditionalFormatting sqref="EK27">
    <cfRule type="cellIs" dxfId="89" priority="109" operator="between">
      <formula>0.76</formula>
      <formula>0.99</formula>
    </cfRule>
    <cfRule type="cellIs" dxfId="88" priority="110" operator="between">
      <formula>0.51</formula>
      <formula>0.75</formula>
    </cfRule>
    <cfRule type="cellIs" dxfId="87" priority="111" operator="between">
      <formula>0.26</formula>
      <formula>0.5</formula>
    </cfRule>
    <cfRule type="cellIs" dxfId="86" priority="112" operator="equal">
      <formula>100%</formula>
    </cfRule>
    <cfRule type="cellIs" dxfId="85" priority="113" operator="between">
      <formula>0</formula>
      <formula>0.25</formula>
    </cfRule>
  </conditionalFormatting>
  <conditionalFormatting sqref="EL27">
    <cfRule type="cellIs" dxfId="84" priority="104" operator="between">
      <formula>0.76</formula>
      <formula>0.99</formula>
    </cfRule>
    <cfRule type="cellIs" dxfId="83" priority="105" operator="between">
      <formula>0.51</formula>
      <formula>0.75</formula>
    </cfRule>
    <cfRule type="cellIs" dxfId="82" priority="106" operator="between">
      <formula>0.26</formula>
      <formula>0.5</formula>
    </cfRule>
    <cfRule type="cellIs" dxfId="81" priority="107" operator="equal">
      <formula>100%</formula>
    </cfRule>
    <cfRule type="cellIs" dxfId="80" priority="108" operator="between">
      <formula>0</formula>
      <formula>0.25</formula>
    </cfRule>
  </conditionalFormatting>
  <conditionalFormatting sqref="EK26">
    <cfRule type="cellIs" dxfId="79" priority="99" operator="between">
      <formula>0.76</formula>
      <formula>0.99</formula>
    </cfRule>
    <cfRule type="cellIs" dxfId="78" priority="100" operator="between">
      <formula>0.51</formula>
      <formula>0.75</formula>
    </cfRule>
    <cfRule type="cellIs" dxfId="77" priority="101" operator="between">
      <formula>0.26</formula>
      <formula>0.5</formula>
    </cfRule>
    <cfRule type="cellIs" dxfId="76" priority="102" operator="equal">
      <formula>100%</formula>
    </cfRule>
    <cfRule type="cellIs" dxfId="75" priority="103" operator="between">
      <formula>0</formula>
      <formula>0.25</formula>
    </cfRule>
  </conditionalFormatting>
  <conditionalFormatting sqref="EK25">
    <cfRule type="cellIs" dxfId="74" priority="94" operator="between">
      <formula>0.76</formula>
      <formula>0.99</formula>
    </cfRule>
    <cfRule type="cellIs" dxfId="73" priority="95" operator="between">
      <formula>0.51</formula>
      <formula>0.75</formula>
    </cfRule>
    <cfRule type="cellIs" dxfId="72" priority="96" operator="between">
      <formula>0.26</formula>
      <formula>0.5</formula>
    </cfRule>
    <cfRule type="cellIs" dxfId="71" priority="97" operator="equal">
      <formula>100%</formula>
    </cfRule>
    <cfRule type="cellIs" dxfId="70" priority="98" operator="between">
      <formula>0</formula>
      <formula>0.25</formula>
    </cfRule>
  </conditionalFormatting>
  <conditionalFormatting sqref="EK24">
    <cfRule type="cellIs" dxfId="69" priority="89" operator="between">
      <formula>0.76</formula>
      <formula>0.99</formula>
    </cfRule>
    <cfRule type="cellIs" dxfId="68" priority="90" operator="between">
      <formula>0.51</formula>
      <formula>0.75</formula>
    </cfRule>
    <cfRule type="cellIs" dxfId="67" priority="91" operator="between">
      <formula>0.26</formula>
      <formula>0.5</formula>
    </cfRule>
    <cfRule type="cellIs" dxfId="66" priority="92" operator="equal">
      <formula>100%</formula>
    </cfRule>
    <cfRule type="cellIs" dxfId="65" priority="93" operator="between">
      <formula>0</formula>
      <formula>0.25</formula>
    </cfRule>
  </conditionalFormatting>
  <conditionalFormatting sqref="EK23">
    <cfRule type="cellIs" dxfId="64" priority="84" operator="between">
      <formula>0.76</formula>
      <formula>0.99</formula>
    </cfRule>
    <cfRule type="cellIs" dxfId="63" priority="85" operator="between">
      <formula>0.51</formula>
      <formula>0.75</formula>
    </cfRule>
    <cfRule type="cellIs" dxfId="62" priority="86" operator="between">
      <formula>0.26</formula>
      <formula>0.5</formula>
    </cfRule>
    <cfRule type="cellIs" dxfId="61" priority="87" operator="equal">
      <formula>100%</formula>
    </cfRule>
    <cfRule type="cellIs" dxfId="60" priority="88" operator="between">
      <formula>0</formula>
      <formula>0.25</formula>
    </cfRule>
  </conditionalFormatting>
  <conditionalFormatting sqref="EL23">
    <cfRule type="cellIs" dxfId="59" priority="79" operator="between">
      <formula>0.76</formula>
      <formula>0.99</formula>
    </cfRule>
    <cfRule type="cellIs" dxfId="58" priority="80" operator="between">
      <formula>0.51</formula>
      <formula>0.75</formula>
    </cfRule>
    <cfRule type="cellIs" dxfId="57" priority="81" operator="between">
      <formula>0.26</formula>
      <formula>0.5</formula>
    </cfRule>
    <cfRule type="cellIs" dxfId="56" priority="82" operator="equal">
      <formula>100%</formula>
    </cfRule>
    <cfRule type="cellIs" dxfId="55" priority="83" operator="between">
      <formula>0</formula>
      <formula>0.25</formula>
    </cfRule>
  </conditionalFormatting>
  <conditionalFormatting sqref="EK22">
    <cfRule type="cellIs" dxfId="54" priority="74" operator="between">
      <formula>0.76</formula>
      <formula>0.99</formula>
    </cfRule>
    <cfRule type="cellIs" dxfId="53" priority="75" operator="between">
      <formula>0.51</formula>
      <formula>0.75</formula>
    </cfRule>
    <cfRule type="cellIs" dxfId="52" priority="76" operator="between">
      <formula>0.26</formula>
      <formula>0.5</formula>
    </cfRule>
    <cfRule type="cellIs" dxfId="51" priority="77" operator="equal">
      <formula>100%</formula>
    </cfRule>
    <cfRule type="cellIs" dxfId="50" priority="78" operator="between">
      <formula>0</formula>
      <formula>0.25</formula>
    </cfRule>
  </conditionalFormatting>
  <conditionalFormatting sqref="EL22">
    <cfRule type="cellIs" dxfId="49" priority="69" operator="between">
      <formula>0.76</formula>
      <formula>0.99</formula>
    </cfRule>
    <cfRule type="cellIs" dxfId="48" priority="70" operator="between">
      <formula>0.51</formula>
      <formula>0.75</formula>
    </cfRule>
    <cfRule type="cellIs" dxfId="47" priority="71" operator="between">
      <formula>0.26</formula>
      <formula>0.5</formula>
    </cfRule>
    <cfRule type="cellIs" dxfId="46" priority="72" operator="equal">
      <formula>100%</formula>
    </cfRule>
    <cfRule type="cellIs" dxfId="45" priority="73" operator="between">
      <formula>0</formula>
      <formula>0.25</formula>
    </cfRule>
  </conditionalFormatting>
  <conditionalFormatting sqref="BF34">
    <cfRule type="colorScale" priority="65">
      <colorScale>
        <cfvo type="min"/>
        <cfvo type="percentile" val="50"/>
        <cfvo type="max"/>
        <color rgb="FFF8696B"/>
        <color rgb="FFFFEB84"/>
        <color rgb="FF63BE7B"/>
      </colorScale>
    </cfRule>
  </conditionalFormatting>
  <conditionalFormatting sqref="AE34">
    <cfRule type="colorScale" priority="66">
      <colorScale>
        <cfvo type="min"/>
        <cfvo type="percentile" val="50"/>
        <cfvo type="max"/>
        <color rgb="FFF8696B"/>
        <color rgb="FFFFEB84"/>
        <color rgb="FF63BE7B"/>
      </colorScale>
    </cfRule>
  </conditionalFormatting>
  <conditionalFormatting sqref="AN34">
    <cfRule type="colorScale" priority="67">
      <colorScale>
        <cfvo type="min"/>
        <cfvo type="percentile" val="50"/>
        <cfvo type="max"/>
        <color rgb="FFF8696B"/>
        <color rgb="FFFFEB84"/>
        <color rgb="FF63BE7B"/>
      </colorScale>
    </cfRule>
  </conditionalFormatting>
  <conditionalFormatting sqref="AW34">
    <cfRule type="colorScale" priority="68">
      <colorScale>
        <cfvo type="min"/>
        <cfvo type="percentile" val="50"/>
        <cfvo type="max"/>
        <color rgb="FFF8696B"/>
        <color rgb="FFFFEB84"/>
        <color rgb="FF63BE7B"/>
      </colorScale>
    </cfRule>
  </conditionalFormatting>
  <conditionalFormatting sqref="BO34">
    <cfRule type="colorScale" priority="64">
      <colorScale>
        <cfvo type="min"/>
        <cfvo type="percentile" val="50"/>
        <cfvo type="max"/>
        <color rgb="FFF8696B"/>
        <color rgb="FFFFEB84"/>
        <color rgb="FF63BE7B"/>
      </colorScale>
    </cfRule>
  </conditionalFormatting>
  <conditionalFormatting sqref="BX34">
    <cfRule type="colorScale" priority="63">
      <colorScale>
        <cfvo type="min"/>
        <cfvo type="percentile" val="50"/>
        <cfvo type="max"/>
        <color rgb="FFF8696B"/>
        <color rgb="FFFFEB84"/>
        <color rgb="FF63BE7B"/>
      </colorScale>
    </cfRule>
  </conditionalFormatting>
  <conditionalFormatting sqref="CG34">
    <cfRule type="colorScale" priority="62">
      <colorScale>
        <cfvo type="min"/>
        <cfvo type="percentile" val="50"/>
        <cfvo type="max"/>
        <color rgb="FFF8696B"/>
        <color rgb="FFFFEB84"/>
        <color rgb="FF63BE7B"/>
      </colorScale>
    </cfRule>
  </conditionalFormatting>
  <conditionalFormatting sqref="CM34">
    <cfRule type="colorScale" priority="61">
      <colorScale>
        <cfvo type="min"/>
        <cfvo type="percentile" val="50"/>
        <cfvo type="max"/>
        <color rgb="FFF8696B"/>
        <color rgb="FFFFEB84"/>
        <color rgb="FF63BE7B"/>
      </colorScale>
    </cfRule>
  </conditionalFormatting>
  <conditionalFormatting sqref="R34">
    <cfRule type="colorScale" priority="60">
      <colorScale>
        <cfvo type="min"/>
        <cfvo type="percentile" val="50"/>
        <cfvo type="max"/>
        <color rgb="FFF8696B"/>
        <color rgb="FFFFEB84"/>
        <color rgb="FF63BE7B"/>
      </colorScale>
    </cfRule>
  </conditionalFormatting>
  <conditionalFormatting sqref="CS34">
    <cfRule type="colorScale" priority="59">
      <colorScale>
        <cfvo type="min"/>
        <cfvo type="percentile" val="50"/>
        <cfvo type="max"/>
        <color rgb="FFF8696B"/>
        <color rgb="FFFFEB84"/>
        <color rgb="FF63BE7B"/>
      </colorScale>
    </cfRule>
  </conditionalFormatting>
  <conditionalFormatting sqref="DE34">
    <cfRule type="colorScale" priority="58">
      <colorScale>
        <cfvo type="min"/>
        <cfvo type="percentile" val="50"/>
        <cfvo type="max"/>
        <color rgb="FFF8696B"/>
        <color rgb="FFFFEB84"/>
        <color rgb="FF63BE7B"/>
      </colorScale>
    </cfRule>
  </conditionalFormatting>
  <conditionalFormatting sqref="DS34:DT34">
    <cfRule type="colorScale" priority="57">
      <colorScale>
        <cfvo type="min"/>
        <cfvo type="percentile" val="50"/>
        <cfvo type="max"/>
        <color rgb="FFF8696B"/>
        <color rgb="FFFFEB84"/>
        <color rgb="FF63BE7B"/>
      </colorScale>
    </cfRule>
  </conditionalFormatting>
  <conditionalFormatting sqref="ET10:EU11">
    <cfRule type="colorScale" priority="56">
      <colorScale>
        <cfvo type="min"/>
        <cfvo type="percentile" val="50"/>
        <cfvo type="max"/>
        <color rgb="FFF8696B"/>
        <color rgb="FFFFEB84"/>
        <color rgb="FF63BE7B"/>
      </colorScale>
    </cfRule>
  </conditionalFormatting>
  <conditionalFormatting sqref="ET18:ET19">
    <cfRule type="cellIs" dxfId="44" priority="51" operator="between">
      <formula>0.76</formula>
      <formula>0.99</formula>
    </cfRule>
    <cfRule type="cellIs" dxfId="43" priority="52" operator="between">
      <formula>0.51</formula>
      <formula>0.75</formula>
    </cfRule>
    <cfRule type="cellIs" dxfId="42" priority="53" operator="between">
      <formula>0.26</formula>
      <formula>0.5</formula>
    </cfRule>
    <cfRule type="cellIs" dxfId="41" priority="54" operator="equal">
      <formula>100%</formula>
    </cfRule>
    <cfRule type="cellIs" dxfId="40" priority="55" operator="between">
      <formula>0</formula>
      <formula>0.25</formula>
    </cfRule>
  </conditionalFormatting>
  <conditionalFormatting sqref="EU18:EU19">
    <cfRule type="cellIs" dxfId="39" priority="46" operator="between">
      <formula>0.76</formula>
      <formula>0.99</formula>
    </cfRule>
    <cfRule type="cellIs" dxfId="38" priority="47" operator="between">
      <formula>0.51</formula>
      <formula>0.75</formula>
    </cfRule>
    <cfRule type="cellIs" dxfId="37" priority="48" operator="between">
      <formula>0.26</formula>
      <formula>0.5</formula>
    </cfRule>
    <cfRule type="cellIs" dxfId="36" priority="49" operator="equal">
      <formula>100%</formula>
    </cfRule>
    <cfRule type="cellIs" dxfId="35" priority="50" operator="between">
      <formula>0</formula>
      <formula>0.25</formula>
    </cfRule>
  </conditionalFormatting>
  <conditionalFormatting sqref="ET27">
    <cfRule type="cellIs" dxfId="34" priority="41" operator="between">
      <formula>0.76</formula>
      <formula>0.99</formula>
    </cfRule>
    <cfRule type="cellIs" dxfId="33" priority="42" operator="between">
      <formula>0.51</formula>
      <formula>0.75</formula>
    </cfRule>
    <cfRule type="cellIs" dxfId="32" priority="43" operator="between">
      <formula>0.26</formula>
      <formula>0.5</formula>
    </cfRule>
    <cfRule type="cellIs" dxfId="31" priority="44" operator="equal">
      <formula>100%</formula>
    </cfRule>
    <cfRule type="cellIs" dxfId="30" priority="45" operator="between">
      <formula>0</formula>
      <formula>0.25</formula>
    </cfRule>
  </conditionalFormatting>
  <conditionalFormatting sqref="EU27">
    <cfRule type="cellIs" dxfId="29" priority="36" operator="between">
      <formula>0.76</formula>
      <formula>0.99</formula>
    </cfRule>
    <cfRule type="cellIs" dxfId="28" priority="37" operator="between">
      <formula>0.51</formula>
      <formula>0.75</formula>
    </cfRule>
    <cfRule type="cellIs" dxfId="27" priority="38" operator="between">
      <formula>0.26</formula>
      <formula>0.5</formula>
    </cfRule>
    <cfRule type="cellIs" dxfId="26" priority="39" operator="equal">
      <formula>100%</formula>
    </cfRule>
    <cfRule type="cellIs" dxfId="25" priority="40" operator="between">
      <formula>0</formula>
      <formula>0.25</formula>
    </cfRule>
  </conditionalFormatting>
  <conditionalFormatting sqref="ET26">
    <cfRule type="cellIs" dxfId="24" priority="31" operator="between">
      <formula>0.76</formula>
      <formula>0.99</formula>
    </cfRule>
    <cfRule type="cellIs" dxfId="23" priority="32" operator="between">
      <formula>0.51</formula>
      <formula>0.75</formula>
    </cfRule>
    <cfRule type="cellIs" dxfId="22" priority="33" operator="between">
      <formula>0.26</formula>
      <formula>0.5</formula>
    </cfRule>
    <cfRule type="cellIs" dxfId="21" priority="34" operator="equal">
      <formula>100%</formula>
    </cfRule>
    <cfRule type="cellIs" dxfId="20" priority="35" operator="between">
      <formula>0</formula>
      <formula>0.25</formula>
    </cfRule>
  </conditionalFormatting>
  <conditionalFormatting sqref="ET25">
    <cfRule type="cellIs" dxfId="19" priority="26" operator="between">
      <formula>0.76</formula>
      <formula>0.99</formula>
    </cfRule>
    <cfRule type="cellIs" dxfId="18" priority="27" operator="between">
      <formula>0.51</formula>
      <formula>0.75</formula>
    </cfRule>
    <cfRule type="cellIs" dxfId="17" priority="28" operator="between">
      <formula>0.26</formula>
      <formula>0.5</formula>
    </cfRule>
    <cfRule type="cellIs" dxfId="16" priority="29" operator="equal">
      <formula>100%</formula>
    </cfRule>
    <cfRule type="cellIs" dxfId="15" priority="30" operator="between">
      <formula>0</formula>
      <formula>0.25</formula>
    </cfRule>
  </conditionalFormatting>
  <conditionalFormatting sqref="ET24">
    <cfRule type="cellIs" dxfId="14" priority="21" operator="between">
      <formula>0.76</formula>
      <formula>0.99</formula>
    </cfRule>
    <cfRule type="cellIs" dxfId="13" priority="22" operator="between">
      <formula>0.51</formula>
      <formula>0.75</formula>
    </cfRule>
    <cfRule type="cellIs" dxfId="12" priority="23" operator="between">
      <formula>0.26</formula>
      <formula>0.5</formula>
    </cfRule>
    <cfRule type="cellIs" dxfId="11" priority="24" operator="equal">
      <formula>100%</formula>
    </cfRule>
    <cfRule type="cellIs" dxfId="10" priority="25" operator="between">
      <formula>0</formula>
      <formula>0.25</formula>
    </cfRule>
  </conditionalFormatting>
  <conditionalFormatting sqref="ET23">
    <cfRule type="cellIs" dxfId="9" priority="16" operator="between">
      <formula>0.76</formula>
      <formula>0.99</formula>
    </cfRule>
    <cfRule type="cellIs" dxfId="8" priority="17" operator="between">
      <formula>0.51</formula>
      <formula>0.75</formula>
    </cfRule>
    <cfRule type="cellIs" dxfId="7" priority="18" operator="between">
      <formula>0.26</formula>
      <formula>0.5</formula>
    </cfRule>
    <cfRule type="cellIs" dxfId="6" priority="19" operator="equal">
      <formula>100%</formula>
    </cfRule>
    <cfRule type="cellIs" dxfId="5" priority="20" operator="between">
      <formula>0</formula>
      <formula>0.25</formula>
    </cfRule>
  </conditionalFormatting>
  <conditionalFormatting sqref="EU23">
    <cfRule type="cellIs" dxfId="4" priority="11" operator="between">
      <formula>0.76</formula>
      <formula>0.99</formula>
    </cfRule>
    <cfRule type="cellIs" dxfId="3" priority="12" operator="between">
      <formula>0.51</formula>
      <formula>0.75</formula>
    </cfRule>
    <cfRule type="cellIs" dxfId="2" priority="13" operator="between">
      <formula>0.26</formula>
      <formula>0.5</formula>
    </cfRule>
    <cfRule type="cellIs" dxfId="1" priority="14" operator="equal">
      <formula>100%</formula>
    </cfRule>
    <cfRule type="cellIs" dxfId="0" priority="15" operator="between">
      <formula>0</formula>
      <formula>0.25</formula>
    </cfRule>
  </conditionalFormatting>
  <dataValidations count="4">
    <dataValidation type="date" operator="greaterThanOrEqual" allowBlank="1" showInputMessage="1" showErrorMessage="1" sqref="E31:E35 K31:K35 AD31:AD35 AM31:AM35 AV31:AV35 BE31:BE35 BN31:BN35 BW31:BW35 CF31:CF35 CL31:CL35 Q31:Q35 CR31:CR35 DD31:DD35" xr:uid="{00000000-0002-0000-0000-000000000000}">
      <formula1>41426</formula1>
    </dataValidation>
    <dataValidation allowBlank="1" showInputMessage="1" showErrorMessage="1" promptTitle="Validación" prompt="El porcentaje no debe exceder el 100%" sqref="R20 R12:R18 R22:R23 R27:R28 AE20 AE12:AE18 AE22:AE23 AE27:AE28 AN20 AN12:AN18 AN22:AN23 AN27:AN28 AW20 AW27:AW28 AW22:AW23 AW12 AW15:AW18 BF20 BF27:BF28 BF22:BF23 BF12 BF15:BF18 BO20 BO27:BO28 BO22:BO23 BO12 BO15:BO18 BX15:BX18 BX12 BX20 BX27:BX28 BX22:BX23 CG15:CG18 CG12 CG20 CG27:CG28 CG22:CG23 CM15:CM18 CM12 CM20 CM27:CM28 CM22:CM23 CS15:CS18 CS12 CS20 CS27:CS28 CS22:CS23 CY15:CY18 CY12 CY20 CY27:CY28 CY22:CY23 DE15:DE18 DE12 DE20 DE27:DE28 DE22:DE23 L12:L30" xr:uid="{00000000-0002-0000-0000-000001000000}"/>
    <dataValidation type="date" allowBlank="1" showInputMessage="1" showErrorMessage="1" promptTitle="Validación" prompt="formato DD/MM/AA" sqref="G12:G17 H12:H22 G19:G22 G24:H30" xr:uid="{00000000-0002-0000-0000-000002000000}">
      <formula1>36526</formula1>
      <formula2>44177</formula2>
    </dataValidation>
    <dataValidation operator="greaterThanOrEqual" allowBlank="1" showInputMessage="1" showErrorMessage="1" sqref="DM22:DM27 DM18 E12:E30" xr:uid="{00000000-0002-0000-0000-000003000000}"/>
  </dataValidations>
  <hyperlinks>
    <hyperlink ref="EE27" r:id="rId1" xr:uid="{00000000-0004-0000-0000-000000000000}"/>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A5E0-DD18-410A-B781-80BF335221F4}">
  <dimension ref="D6:I20"/>
  <sheetViews>
    <sheetView tabSelected="1" workbookViewId="0">
      <selection activeCell="M20" sqref="M20"/>
    </sheetView>
  </sheetViews>
  <sheetFormatPr baseColWidth="10" defaultRowHeight="15" x14ac:dyDescent="0.25"/>
  <cols>
    <col min="3" max="3" width="6" customWidth="1"/>
    <col min="4" max="4" width="11.42578125" customWidth="1"/>
    <col min="9" max="9" width="31.7109375" customWidth="1"/>
  </cols>
  <sheetData>
    <row r="6" spans="4:9" ht="15.75" thickBot="1" x14ac:dyDescent="0.3"/>
    <row r="7" spans="4:9" x14ac:dyDescent="0.25">
      <c r="D7" s="379" t="s">
        <v>54</v>
      </c>
      <c r="E7" s="380"/>
      <c r="F7" s="381"/>
      <c r="G7" s="382" t="s">
        <v>663</v>
      </c>
      <c r="H7" s="382" t="s">
        <v>664</v>
      </c>
      <c r="I7" s="382" t="s">
        <v>665</v>
      </c>
    </row>
    <row r="8" spans="4:9" ht="15.75" thickBot="1" x14ac:dyDescent="0.3">
      <c r="D8" s="383"/>
      <c r="E8" s="384"/>
      <c r="F8" s="385"/>
      <c r="G8" s="386"/>
      <c r="H8" s="386"/>
      <c r="I8" s="386"/>
    </row>
    <row r="9" spans="4:9" x14ac:dyDescent="0.25">
      <c r="D9" s="375" t="s">
        <v>658</v>
      </c>
      <c r="E9" s="376"/>
      <c r="F9" s="376"/>
      <c r="G9" s="376" t="s">
        <v>662</v>
      </c>
      <c r="H9" s="377">
        <v>0.75</v>
      </c>
      <c r="I9" s="378" t="s">
        <v>666</v>
      </c>
    </row>
    <row r="10" spans="4:9" x14ac:dyDescent="0.25">
      <c r="D10" s="367"/>
      <c r="E10" s="362"/>
      <c r="F10" s="362"/>
      <c r="G10" s="362"/>
      <c r="H10" s="362"/>
      <c r="I10" s="368"/>
    </row>
    <row r="11" spans="4:9" x14ac:dyDescent="0.25">
      <c r="D11" s="369" t="s">
        <v>667</v>
      </c>
      <c r="E11" s="364"/>
      <c r="F11" s="364"/>
      <c r="G11" s="362" t="s">
        <v>662</v>
      </c>
      <c r="H11" s="363">
        <v>1</v>
      </c>
      <c r="I11" s="368" t="s">
        <v>668</v>
      </c>
    </row>
    <row r="12" spans="4:9" x14ac:dyDescent="0.25">
      <c r="D12" s="369"/>
      <c r="E12" s="364"/>
      <c r="F12" s="364"/>
      <c r="G12" s="362"/>
      <c r="H12" s="362"/>
      <c r="I12" s="368"/>
    </row>
    <row r="13" spans="4:9" ht="30" customHeight="1" x14ac:dyDescent="0.25">
      <c r="D13" s="369" t="s">
        <v>659</v>
      </c>
      <c r="E13" s="362"/>
      <c r="F13" s="362"/>
      <c r="G13" s="362" t="s">
        <v>662</v>
      </c>
      <c r="H13" s="363">
        <v>1</v>
      </c>
      <c r="I13" s="370" t="s">
        <v>668</v>
      </c>
    </row>
    <row r="14" spans="4:9" x14ac:dyDescent="0.25">
      <c r="D14" s="367"/>
      <c r="E14" s="362"/>
      <c r="F14" s="362"/>
      <c r="G14" s="362"/>
      <c r="H14" s="362"/>
      <c r="I14" s="370"/>
    </row>
    <row r="15" spans="4:9" x14ac:dyDescent="0.25">
      <c r="D15" s="369" t="s">
        <v>660</v>
      </c>
      <c r="E15" s="364"/>
      <c r="F15" s="364"/>
      <c r="G15" s="365" t="s">
        <v>662</v>
      </c>
      <c r="H15" s="366">
        <v>0.09</v>
      </c>
      <c r="I15" s="371" t="s">
        <v>666</v>
      </c>
    </row>
    <row r="16" spans="4:9" x14ac:dyDescent="0.25">
      <c r="D16" s="369"/>
      <c r="E16" s="364"/>
      <c r="F16" s="364"/>
      <c r="G16" s="365" t="s">
        <v>662</v>
      </c>
      <c r="H16" s="366">
        <v>0.5</v>
      </c>
      <c r="I16" s="371" t="s">
        <v>666</v>
      </c>
    </row>
    <row r="17" spans="4:9" ht="15" customHeight="1" x14ac:dyDescent="0.25">
      <c r="D17" s="369"/>
      <c r="E17" s="364"/>
      <c r="F17" s="364"/>
      <c r="G17" s="365" t="s">
        <v>662</v>
      </c>
      <c r="H17" s="366">
        <v>0.7</v>
      </c>
      <c r="I17" s="371" t="s">
        <v>666</v>
      </c>
    </row>
    <row r="18" spans="4:9" x14ac:dyDescent="0.25">
      <c r="D18" s="369"/>
      <c r="E18" s="364"/>
      <c r="F18" s="364"/>
      <c r="G18" s="365" t="s">
        <v>662</v>
      </c>
      <c r="H18" s="366">
        <v>0.25</v>
      </c>
      <c r="I18" s="371" t="s">
        <v>666</v>
      </c>
    </row>
    <row r="19" spans="4:9" x14ac:dyDescent="0.25">
      <c r="D19" s="369" t="s">
        <v>661</v>
      </c>
      <c r="E19" s="362"/>
      <c r="F19" s="362"/>
      <c r="G19" s="362" t="s">
        <v>662</v>
      </c>
      <c r="H19" s="363">
        <v>0.15</v>
      </c>
      <c r="I19" s="368" t="s">
        <v>666</v>
      </c>
    </row>
    <row r="20" spans="4:9" ht="15.75" thickBot="1" x14ac:dyDescent="0.3">
      <c r="D20" s="372"/>
      <c r="E20" s="373"/>
      <c r="F20" s="373"/>
      <c r="G20" s="373"/>
      <c r="H20" s="373"/>
      <c r="I20" s="374"/>
    </row>
  </sheetData>
  <mergeCells count="21">
    <mergeCell ref="I7:I8"/>
    <mergeCell ref="D19:F20"/>
    <mergeCell ref="D15:F18"/>
    <mergeCell ref="D11:F12"/>
    <mergeCell ref="G11:G12"/>
    <mergeCell ref="H11:H12"/>
    <mergeCell ref="H9:H10"/>
    <mergeCell ref="H13:H14"/>
    <mergeCell ref="D9:F10"/>
    <mergeCell ref="D13:F14"/>
    <mergeCell ref="D7:F8"/>
    <mergeCell ref="G7:G8"/>
    <mergeCell ref="H7:H8"/>
    <mergeCell ref="I9:I10"/>
    <mergeCell ref="I13:I14"/>
    <mergeCell ref="I19:I20"/>
    <mergeCell ref="H19:H20"/>
    <mergeCell ref="G19:G20"/>
    <mergeCell ref="G9:G10"/>
    <mergeCell ref="G13:G14"/>
    <mergeCell ref="I11:I1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Acciones AGN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Lila Maria Guzman</dc:creator>
  <cp:lastModifiedBy>Diego Alejandro Ortiz Sanchez</cp:lastModifiedBy>
  <cp:lastPrinted>2022-07-12T20:03:33Z</cp:lastPrinted>
  <dcterms:created xsi:type="dcterms:W3CDTF">2019-12-26T22:36:49Z</dcterms:created>
  <dcterms:modified xsi:type="dcterms:W3CDTF">2022-11-30T16:13:27Z</dcterms:modified>
</cp:coreProperties>
</file>